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231027\Desktop\新しいフォルダー\"/>
    </mc:Choice>
  </mc:AlternateContent>
  <bookViews>
    <workbookView xWindow="0" yWindow="0" windowWidth="15360" windowHeight="764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<sst xmlns="http://schemas.openxmlformats.org/spreadsheetml/2006/main" count="1169" uniqueCount="628">
  <si>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</si>
  <si>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</si>
  <si>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</si>
  <si>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</si>
  <si>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</si>
  <si>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</si>
  <si>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</si>
  <si>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</si>
  <si>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</si>
  <si>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</si>
  <si>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</si>
  <si>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</si>
  <si>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</si>
  <si>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</si>
  <si>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</si>
  <si>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</si>
  <si>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</si>
  <si>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</si>
  <si>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</si>
  <si>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</si>
  <si>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</si>
  <si>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</si>
  <si>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</si>
  <si>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</si>
  <si>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</si>
  <si>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</si>
  <si>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</si>
  <si>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</si>
  <si>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</si>
  <si>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</si>
  <si>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</si>
  <si>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</si>
  <si>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</si>
  <si>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</si>
  <si>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</si>
  <si>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</si>
  <si>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</si>
  <si>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</si>
  <si>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</si>
  <si>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</si>
  <si>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</si>
  <si>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</si>
  <si>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</si>
  <si>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</si>
  <si>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</si>
  <si>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</si>
  <si>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</si>
  <si>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</si>
  <si>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</si>
  <si>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</si>
  <si>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</si>
  <si>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</si>
  <si>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</si>
  <si>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</si>
  <si>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</si>
  <si>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</si>
  <si>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</si>
  <si>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</si>
  <si>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</si>
  <si>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</si>
  <si>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</si>
  <si>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</si>
  <si>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</si>
  <si>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</si>
  <si>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</si>
  <si>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</si>
  <si>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</si>
  <si>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</si>
  <si>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</si>
  <si>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</si>
  <si>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</si>
  <si>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</si>
  <si>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</si>
  <si>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</si>
  <si>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</si>
  <si>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</si>
  <si>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</si>
  <si>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</si>
  <si>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</si>
  <si>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</si>
  <si>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</si>
  <si>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</si>
  <si>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</si>
  <si>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</si>
  <si>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</si>
  <si>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</si>
  <si>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</si>
  <si>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</si>
  <si>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</si>
  <si>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</si>
  <si>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</si>
  <si>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</si>
  <si>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</si>
  <si>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</si>
  <si>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</si>
  <si>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</si>
  <si>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</si>
  <si>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</si>
  <si>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</si>
  <si>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</si>
  <si>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</si>
  <si>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</si>
  <si>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</si>
  <si>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</si>
  <si>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</si>
  <si>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</si>
  <si>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</si>
  <si>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</si>
  <si>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</si>
  <si>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</si>
  <si>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</si>
  <si>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</si>
  <si>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</si>
  <si>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</si>
  <si>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</si>
  <si>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</si>
  <si>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</si>
  <si>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</si>
  <si>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</si>
  <si>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</si>
  <si>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</si>
  <si>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</si>
  <si>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</si>
  <si>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</si>
  <si>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</si>
  <si>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</si>
  <si>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</si>
  <si>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</si>
  <si>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</si>
  <si>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</si>
  <si>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</si>
  <si>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</si>
  <si>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</si>
  <si>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</si>
  <si>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</si>
  <si>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</si>
  <si>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</si>
  <si>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</si>
  <si>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</si>
  <si>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</si>
  <si>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</si>
  <si>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</si>
  <si>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</si>
  <si>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</si>
  <si>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</si>
  <si>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</si>
  <si>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</si>
  <si>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</si>
  <si>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</si>
  <si>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</si>
  <si>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</si>
  <si>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</si>
  <si>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</si>
  <si>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</si>
  <si>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</si>
  <si>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</si>
  <si>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</si>
  <si>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</si>
  <si>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</si>
  <si>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</si>
  <si>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</si>
  <si>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</si>
  <si>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</si>
  <si>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</si>
  <si>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</si>
  <si>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</si>
  <si>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</si>
  <si>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</si>
  <si>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</si>
  <si>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</si>
  <si>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</si>
  <si>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</si>
  <si>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</si>
  <si>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</si>
  <si>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</si>
  <si>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</si>
  <si>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</si>
  <si>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</si>
  <si>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</si>
  <si>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</si>
  <si>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</si>
  <si>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</si>
  <si>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</si>
  <si>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</si>
  <si>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</si>
  <si>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</si>
  <si>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</si>
  <si>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</si>
  <si>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</si>
  <si>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</si>
  <si>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</si>
  <si>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</si>
  <si>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</si>
  <si>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</si>
  <si>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</si>
  <si>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</si>
  <si>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</si>
  <si>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</si>
  <si>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</si>
  <si>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</si>
  <si>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</si>
  <si>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</si>
  <si>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</si>
  <si>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</si>
  <si>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</si>
  <si>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</si>
  <si>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</si>
  <si>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</si>
  <si>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</si>
  <si>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</si>
  <si>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</si>
  <si>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</si>
  <si>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</si>
  <si>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</si>
  <si>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</si>
  <si>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</si>
  <si>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三重県明和町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</si>
  <si>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</si>
  <si>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</si>
  <si>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</si>
  <si>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</si>
  <si>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</si>
  <si>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</si>
  <si>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</si>
  <si>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</si>
  <si>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</si>
  <si>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</si>
  <si>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</si>
  <si>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</si>
  <si>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</si>
  <si>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</si>
  <si>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</si>
  <si>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</si>
  <si>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</si>
  <si>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</si>
  <si>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</si>
  <si>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</si>
  <si>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</si>
  <si>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</si>
  <si>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</si>
  <si>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</si>
  <si>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</si>
  <si>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</si>
  <si>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</si>
  <si>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</si>
  <si>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</si>
  <si>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</si>
  <si>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</si>
  <si>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</si>
  <si>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</si>
  <si>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</si>
  <si>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</si>
  <si>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</si>
  <si>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</si>
  <si>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</si>
  <si>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</si>
  <si>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</si>
  <si>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</si>
  <si>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</si>
  <si>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</si>
  <si>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</si>
  <si>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</si>
  <si>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</si>
  <si>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</si>
  <si>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</si>
  <si>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</si>
  <si>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</si>
  <si>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</si>
  <si>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</si>
  <si>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</si>
  <si>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</si>
  <si>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</si>
  <si>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</si>
  <si>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</si>
  <si>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</si>
  <si>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</si>
  <si>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</si>
  <si>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</si>
  <si>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</si>
  <si>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</si>
  <si>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</si>
  <si>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</si>
  <si>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</si>
  <si>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</si>
  <si>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</si>
  <si>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</si>
  <si>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</si>
  <si>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</si>
  <si>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</si>
  <si>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</si>
  <si>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</si>
  <si>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</si>
  <si>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</si>
  <si>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</si>
  <si>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</si>
  <si>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</si>
  <si>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</si>
  <si>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</si>
  <si>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</si>
  <si>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</si>
  <si>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</si>
  <si>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</si>
  <si>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</si>
  <si>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</si>
  <si>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</si>
  <si>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</si>
  <si>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</si>
  <si>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</si>
  <si>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</si>
  <si>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</si>
  <si>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</si>
  <si>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</si>
  <si>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</si>
  <si>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</si>
  <si>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</si>
  <si>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</si>
  <si>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</si>
  <si>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</si>
  <si>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</si>
  <si>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</si>
  <si>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</si>
  <si>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</si>
  <si>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</si>
  <si>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</si>
  <si>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</si>
  <si>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</si>
  <si>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</si>
  <si>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</si>
  <si>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</si>
  <si>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</si>
  <si>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</si>
  <si>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</si>
  <si>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</si>
  <si>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</si>
  <si>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</si>
  <si>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</si>
  <si>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</si>
  <si>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</si>
  <si>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</si>
  <si>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</si>
  <si>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</si>
  <si>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</si>
  <si>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</si>
  <si>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</si>
  <si>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</si>
  <si>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</si>
  <si>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</si>
  <si>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</si>
  <si>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</si>
  <si>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</si>
  <si>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</si>
  <si>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</si>
  <si>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</si>
  <si>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</si>
  <si>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</si>
  <si>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</si>
  <si>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</si>
  <si>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</si>
  <si>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</si>
  <si>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</si>
  <si>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</si>
  <si>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</si>
  <si>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</si>
  <si>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</si>
  <si>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</si>
  <si>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</si>
  <si>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</si>
  <si>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</si>
  <si>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</si>
  <si>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</si>
  <si>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三重県明和町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</si>
  <si>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</si>
  <si>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</si>
  <si>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</si>
  <si>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</si>
  <si>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</si>
  <si>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</si>
  <si>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</si>
  <si>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</si>
  <si>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</si>
  <si>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</si>
  <si>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</si>
  <si>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</si>
  <si>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</si>
  <si>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</si>
  <si>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</si>
  <si>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</si>
  <si>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</si>
  <si>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</si>
  <si>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</si>
  <si>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</si>
  <si>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</si>
  <si>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</si>
  <si>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</si>
  <si>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</si>
  <si>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</si>
  <si>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</si>
  <si>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</si>
  <si>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</si>
  <si>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</si>
  <si>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</si>
  <si>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</si>
  <si>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</si>
  <si>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</si>
  <si>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</si>
  <si>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</si>
  <si>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</si>
  <si>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</si>
  <si>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</si>
  <si>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</si>
  <si>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</si>
  <si>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</si>
  <si>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</si>
  <si>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</si>
  <si>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</si>
  <si>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</si>
  <si>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</si>
  <si>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</si>
  <si>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</si>
  <si>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</si>
  <si>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</si>
  <si>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</si>
  <si>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</si>
  <si>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</si>
  <si>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</si>
  <si>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</si>
  <si>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</si>
  <si>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</si>
  <si>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</si>
  <si>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</si>
  <si>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</si>
  <si>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</si>
  <si>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</si>
  <si>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</si>
  <si>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</si>
  <si>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</si>
  <si>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</si>
  <si>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</si>
  <si>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</si>
  <si>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</si>
  <si>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</si>
  <si>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</si>
  <si>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</si>
  <si>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</si>
  <si>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</si>
  <si>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</si>
  <si>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</si>
  <si>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</si>
  <si>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</si>
  <si>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</si>
  <si>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</si>
  <si>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</si>
  <si>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</si>
  <si>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</si>
  <si>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</si>
  <si>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</si>
  <si>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</si>
  <si>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</si>
  <si>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</si>
  <si>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</si>
  <si>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</si>
  <si>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</si>
  <si>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</si>
  <si>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</si>
  <si>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</si>
  <si>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</si>
  <si>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</si>
  <si>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</si>
  <si>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</si>
  <si>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</si>
  <si>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</si>
  <si>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</si>
  <si>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</si>
  <si>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</si>
  <si>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</si>
  <si>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</si>
  <si>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</si>
  <si>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</si>
  <si>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</si>
  <si>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</si>
  <si>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</si>
  <si>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</si>
  <si>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</si>
  <si>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</si>
  <si>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</si>
  <si>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</si>
  <si>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</si>
  <si>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</si>
  <si>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</si>
  <si>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</si>
  <si>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</si>
  <si>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</si>
  <si>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</si>
  <si>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</si>
  <si>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</si>
  <si>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</si>
  <si>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</si>
  <si>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</si>
  <si>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</si>
  <si>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</si>
  <si>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</si>
  <si>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</si>
  <si>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</si>
  <si>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</si>
  <si>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</si>
  <si>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</si>
  <si>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</si>
  <si>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</si>
  <si>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</si>
  <si>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</si>
  <si>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</si>
  <si>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</si>
  <si>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</si>
  <si>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</si>
  <si>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</si>
  <si>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</si>
  <si>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</si>
  <si>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</si>
  <si>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</si>
  <si>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</si>
  <si>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</si>
  <si>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</si>
  <si>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</si>
  <si>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</si>
  <si>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</si>
  <si>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</si>
  <si>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</si>
  <si>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</si>
  <si>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</si>
  <si>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</si>
  <si>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</si>
  <si>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</si>
  <si>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</si>
  <si>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</si>
  <si>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</si>
  <si>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</si>
  <si>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</si>
  <si>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</si>
  <si>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</si>
  <si>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</si>
  <si>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</si>
  <si>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</si>
  <si>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</si>
  <si>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</si>
  <si>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</si>
  <si>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</si>
  <si>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</si>
  <si>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</si>
  <si>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</si>
  <si>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</si>
  <si>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</si>
  <si>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</si>
  <si>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</si>
  <si>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</si>
  <si>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</si>
  <si>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</si>
  <si>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</si>
  <si>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</si>
  <si>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</si>
  <si>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</si>
  <si>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</si>
  <si>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</si>
  <si>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</si>
  <si>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</si>
  <si>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</si>
  <si>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</si>
  <si>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</si>
  <si>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</si>
  <si>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</si>
  <si>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</si>
  <si>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</si>
  <si>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</si>
  <si>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6.02</t>
  </si>
  <si>
    <t>▲ 1.39</t>
  </si>
  <si>
    <t>斎宮跡保存事業特別会計</t>
  </si>
  <si>
    <t>▲ 0.14</t>
  </si>
  <si>
    <t>▲ 0.45</t>
  </si>
  <si>
    <t>一般会計</t>
  </si>
  <si>
    <t>水道事業会計</t>
  </si>
  <si>
    <t>国民健康保険特別会計</t>
  </si>
  <si>
    <t>介護保険特別会計</t>
  </si>
  <si>
    <t>公共下水道事業特別会計</t>
  </si>
  <si>
    <t>農業集落排水事業特別会計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</si>
  <si>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</si>
  <si>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</si>
  <si>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</si>
  <si>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</si>
  <si>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</si>
  <si>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</si>
  <si>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</si>
  <si>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</si>
  <si>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</si>
  <si>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</si>
  <si>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宮川福祉施設組合　一般会計</t>
    <rPh sb="0" eb="4">
      <t>ミヤガワフクシ</t>
    </rPh>
    <rPh sb="4" eb="8">
      <t>シセツクミアイ</t>
    </rPh>
    <rPh sb="9" eb="11">
      <t>イッパン</t>
    </rPh>
    <rPh sb="11" eb="13">
      <t>カイケイ</t>
    </rPh>
    <phoneticPr fontId="2"/>
  </si>
  <si>
    <t>宮川福祉施設組合　介護サービス事業特別会計</t>
    <rPh sb="0" eb="4">
      <t>ミヤガワフクシ</t>
    </rPh>
    <rPh sb="4" eb="8">
      <t>シセツクミアイ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</si>
  <si>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</si>
  <si>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</si>
  <si>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5">
      <t>シチョウ</t>
    </rPh>
    <rPh sb="5" eb="7">
      <t>ソウゴウ</t>
    </rPh>
    <rPh sb="7" eb="9">
      <t>ジム</t>
    </rPh>
    <rPh sb="9" eb="11">
      <t>クミアイ</t>
    </rPh>
    <rPh sb="12" eb="16">
      <t>イッパンカイケイ</t>
    </rPh>
    <phoneticPr fontId="2"/>
  </si>
  <si>
    <t>三重県市町総合事務組合　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</si>
  <si>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</si>
  <si>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</si>
  <si>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公平委員会別会計</t>
    <rPh sb="0" eb="3">
      <t>ミエケン</t>
    </rPh>
    <rPh sb="3" eb="5">
      <t>シチョウ</t>
    </rPh>
    <rPh sb="5" eb="7">
      <t>ソウゴウ</t>
    </rPh>
    <rPh sb="7" eb="9">
      <t>ジム</t>
    </rPh>
    <rPh sb="9" eb="11">
      <t>クミアイ</t>
    </rPh>
    <rPh sb="12" eb="14">
      <t>コウヘイ</t>
    </rPh>
    <rPh sb="14" eb="17">
      <t>イインカイ</t>
    </rPh>
    <rPh sb="17" eb="18">
      <t>ベツ</t>
    </rPh>
    <rPh sb="18" eb="20">
      <t>カイケイ</t>
    </rPh>
    <phoneticPr fontId="2"/>
  </si>
  <si>
    <t>伊勢広域環境組合</t>
    <rPh sb="0" eb="4">
      <t>イセコウイキ</t>
    </rPh>
    <rPh sb="4" eb="6">
      <t>カンキョウ</t>
    </rPh>
    <rPh sb="6" eb="8">
      <t>クミアイ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</si>
  <si>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</si>
  <si>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</si>
  <si>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9">
      <t>イッパンカイケイ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</si>
  <si>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</si>
  <si>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三重県市町総合事務組合　共同研修特別会計</t>
    <rPh sb="0" eb="3">
      <t>ミエケン</t>
    </rPh>
    <rPh sb="3" eb="5">
      <t>シチョウ</t>
    </rPh>
    <rPh sb="5" eb="7">
      <t>ソウゴウ</t>
    </rPh>
    <rPh sb="7" eb="9">
      <t>ジム</t>
    </rPh>
    <rPh sb="9" eb="11">
      <t>クミアイ</t>
    </rPh>
    <phoneticPr fontId="2"/>
  </si>
  <si>
    <t>三重県市町総合事務組合　物品特別会計</t>
    <rPh sb="0" eb="3">
      <t>ミエケン</t>
    </rPh>
    <rPh sb="3" eb="5">
      <t>シチョウ</t>
    </rPh>
    <rPh sb="5" eb="7">
      <t>ソウゴウ</t>
    </rPh>
    <rPh sb="7" eb="9">
      <t>ジム</t>
    </rPh>
    <rPh sb="9" eb="11">
      <t>クミアイ</t>
    </rPh>
    <phoneticPr fontId="2"/>
  </si>
  <si>
    <t>多気東部土地開発公社</t>
    <rPh sb="0" eb="2">
      <t>タキ</t>
    </rPh>
    <rPh sb="2" eb="4">
      <t>トウブ</t>
    </rPh>
    <rPh sb="4" eb="6">
      <t>トチ</t>
    </rPh>
    <rPh sb="6" eb="8">
      <t>カイハツ</t>
    </rPh>
    <rPh sb="8" eb="10">
      <t>コウシャ</t>
    </rPh>
    <phoneticPr fontId="2"/>
  </si>
  <si>
    <t>ふるさと寄附基金</t>
    <rPh sb="4" eb="6">
      <t>キフ</t>
    </rPh>
    <rPh sb="6" eb="8">
      <t>キキン</t>
    </rPh>
    <phoneticPr fontId="5"/>
  </si>
  <si>
    <t>教育・福祉施設建設基金</t>
    <phoneticPr fontId="5"/>
  </si>
  <si>
    <t>公共施設等基金</t>
    <rPh sb="0" eb="2">
      <t>コウキョウ</t>
    </rPh>
    <rPh sb="2" eb="4">
      <t>シセツ</t>
    </rPh>
    <rPh sb="4" eb="5">
      <t>トウ</t>
    </rPh>
    <rPh sb="5" eb="7">
      <t>キキン</t>
    </rPh>
    <phoneticPr fontId="5"/>
  </si>
  <si>
    <t>文化・スポーツ振興基金</t>
    <phoneticPr fontId="5"/>
  </si>
  <si>
    <t>退職手当基金</t>
    <rPh sb="0" eb="2">
      <t>タイショク</t>
    </rPh>
    <rPh sb="2" eb="4">
      <t>テアテ</t>
    </rPh>
    <rPh sb="4" eb="6">
      <t>キキン</t>
    </rPh>
    <phoneticPr fontId="5"/>
  </si>
  <si>
    <t>〇</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</si>
  <si>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</si>
  <si>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</si>
  <si>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</si>
  <si>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</si>
  <si>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</si>
  <si>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</si>
  <si>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</si>
  <si>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</si>
  <si>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</si>
  <si>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</si>
  <si>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及び実質公債費比率ともに類似団体と比較して高い水準にあり、いずれも増加傾向にある。主な要因は、大規模なハード整備事業において多額の地方債を発行し、年々地方債残高が増加し、それに伴い公債費も増加しているためである。
　今後は、財政健全化プランや公共施設総合管理計画に基づき、持続可能な財政運営に努めたい。</t>
    <phoneticPr fontId="5"/>
  </si>
  <si>
    <t>　将来負担比率は、令和２年度は前年度に比べて減少したものの、ここ数年増加傾向が続き、類似団体と比較して高い水準にある一方、有形固定資産減価償却率は類似団体と比較して低い水準である。これは、ここ数年で大規模なハード整備事業が複数続いたためである。今後は公共施設総合管理計画に基づき、計画的に公共施設の整理を進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</si>
</sst>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56181</c:v>
                </c:pt>
              </c:numCache>
            </c:numRef>
          </c:val>
          <c:smooth val="0"/>
          <c:extLst>
            <c:ext xmlns:c16="http://schemas.microsoft.com/office/drawing/2014/chart" uri="{C3380CC4-5D6E-409C-BE32-E72D297353CC}">
              <c16:uniqueId val="{00000000-FB57-4A36-AAA6-EEBA1C7F77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84441</c:v>
                </c:pt>
                <c:pt idx="1">
                  <c:v>107818</c:v>
                </c:pt>
                <c:pt idx="2">
                  <c:v>118672</c:v>
                </c:pt>
                <c:pt idx="3">
                  <c:v>53780</c:v>
                </c:pt>
                <c:pt idx="4">
                  <c:v>44970</c:v>
                </c:pt>
              </c:numCache>
            </c:numRef>
          </c:val>
          <c:smooth val="0"/>
          <c:extLst>
            <c:ext xmlns:c16="http://schemas.microsoft.com/office/drawing/2014/chart" uri="{C3380CC4-5D6E-409C-BE32-E72D297353CC}">
              <c16:uniqueId val="{00000001-FB57-4A36-AAA6-EEBA1C7F77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7.81</c:v>
                </c:pt>
                <c:pt idx="1">
                  <c:v>7.6</c:v>
                </c:pt>
                <c:pt idx="2">
                  <c:v>9.82</c:v>
                </c:pt>
                <c:pt idx="3">
                  <c:v>13.86</c:v>
                </c:pt>
                <c:pt idx="4">
                  <c:v>19.690000000000001</c:v>
                </c:pt>
              </c:numCache>
            </c:numRef>
          </c:val>
          <c:extLst>
            <c:ext xmlns:c16="http://schemas.microsoft.com/office/drawing/2014/chart" uri="{C3380CC4-5D6E-409C-BE32-E72D297353CC}">
              <c16:uniqueId val="{00000000-41A3-44E4-81C9-D807FC65FF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8.98</c:v>
                </c:pt>
                <c:pt idx="1">
                  <c:v>7.36</c:v>
                </c:pt>
                <c:pt idx="2">
                  <c:v>9.27</c:v>
                </c:pt>
                <c:pt idx="3">
                  <c:v>10.26</c:v>
                </c:pt>
                <c:pt idx="4">
                  <c:v>11.42</c:v>
                </c:pt>
              </c:numCache>
            </c:numRef>
          </c:val>
          <c:extLst>
            <c:ext xmlns:c16="http://schemas.microsoft.com/office/drawing/2014/chart" uri="{C3380CC4-5D6E-409C-BE32-E72D297353CC}">
              <c16:uniqueId val="{00000001-41A3-44E4-81C9-D807FC65FF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-6.02</c:v>
                </c:pt>
                <c:pt idx="1">
                  <c:v>-1.39</c:v>
                </c:pt>
                <c:pt idx="2">
                  <c:v>4.0199999999999996</c:v>
                </c:pt>
                <c:pt idx="3">
                  <c:v>6.51</c:v>
                </c:pt>
                <c:pt idx="4">
                  <c:v>7.35</c:v>
                </c:pt>
              </c:numCache>
            </c:numRef>
          </c:val>
          <c:smooth val="0"/>
          <c:extLst>
            <c:ext xmlns:c16="http://schemas.microsoft.com/office/drawing/2014/chart" uri="{C3380CC4-5D6E-409C-BE32-E72D297353CC}">
              <c16:uniqueId val="{00000002-41A3-44E4-81C9-D807FC65FF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0.12</c:v>
                </c:pt>
                <c:pt idx="4">
                  <c:v>#N/A</c:v>
                </c:pt>
                <c:pt idx="5">
                  <c:v>0.56999999999999995</c:v>
                </c:pt>
                <c:pt idx="6">
                  <c:v>#N/A</c:v>
                </c:pt>
                <c:pt idx="7">
                  <c:v>0.2</c:v>
                </c:pt>
                <c:pt idx="8">
                  <c:v>#N/A</c:v>
                </c:pt>
                <c:pt idx="9">
                  <c:v>0.19</c:v>
                </c:pt>
              </c:numCache>
            </c:numRef>
          </c:val>
          <c:extLst>
            <c:ext xmlns:c16="http://schemas.microsoft.com/office/drawing/2014/chart" uri="{C3380CC4-5D6E-409C-BE32-E72D297353CC}">
              <c16:uniqueId val="{00000000-0895-4A13-96B1-303656D96A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95-4A13-96B1-303656D96A0F}"/>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0.35</c:v>
                </c:pt>
                <c:pt idx="2">
                  <c:v>#N/A</c:v>
                </c:pt>
                <c:pt idx="3">
                  <c:v>0.39</c:v>
                </c:pt>
                <c:pt idx="4">
                  <c:v>#N/A</c:v>
                </c:pt>
                <c:pt idx="5">
                  <c:v>0.35</c:v>
                </c:pt>
                <c:pt idx="6">
                  <c:v>#N/A</c:v>
                </c:pt>
                <c:pt idx="7">
                  <c:v>0.3</c:v>
                </c:pt>
                <c:pt idx="8">
                  <c:v>#N/A</c:v>
                </c:pt>
                <c:pt idx="9">
                  <c:v>0.26</c:v>
                </c:pt>
              </c:numCache>
            </c:numRef>
          </c:val>
          <c:extLst>
            <c:ext xmlns:c16="http://schemas.microsoft.com/office/drawing/2014/chart" uri="{C3380CC4-5D6E-409C-BE32-E72D297353CC}">
              <c16:uniqueId val="{00000002-0895-4A13-96B1-303656D96A0F}"/>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0.19</c:v>
                </c:pt>
                <c:pt idx="4">
                  <c:v>#N/A</c:v>
                </c:pt>
                <c:pt idx="5">
                  <c:v>0.24</c:v>
                </c:pt>
                <c:pt idx="6">
                  <c:v>#N/A</c:v>
                </c:pt>
                <c:pt idx="7">
                  <c:v>0.23</c:v>
                </c:pt>
                <c:pt idx="8">
                  <c:v>#N/A</c:v>
                </c:pt>
                <c:pt idx="9">
                  <c:v>0.28000000000000003</c:v>
                </c:pt>
              </c:numCache>
            </c:numRef>
          </c:val>
          <c:extLst>
            <c:ext xmlns:c16="http://schemas.microsoft.com/office/drawing/2014/chart" uri="{C3380CC4-5D6E-409C-BE32-E72D297353CC}">
              <c16:uniqueId val="{00000003-0895-4A13-96B1-303656D96A0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0.63</c:v>
                </c:pt>
                <c:pt idx="2">
                  <c:v>#N/A</c:v>
                </c:pt>
                <c:pt idx="3">
                  <c:v>0.76</c:v>
                </c:pt>
                <c:pt idx="4">
                  <c:v>#N/A</c:v>
                </c:pt>
                <c:pt idx="5">
                  <c:v>0.91</c:v>
                </c:pt>
                <c:pt idx="6">
                  <c:v>#N/A</c:v>
                </c:pt>
                <c:pt idx="7">
                  <c:v>0.87</c:v>
                </c:pt>
                <c:pt idx="8">
                  <c:v>#N/A</c:v>
                </c:pt>
                <c:pt idx="9">
                  <c:v>0.94</c:v>
                </c:pt>
              </c:numCache>
            </c:numRef>
          </c:val>
          <c:extLst>
            <c:ext xmlns:c16="http://schemas.microsoft.com/office/drawing/2014/chart" uri="{C3380CC4-5D6E-409C-BE32-E72D297353CC}">
              <c16:uniqueId val="{00000004-0895-4A13-96B1-303656D96A0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3.86</c:v>
                </c:pt>
                <c:pt idx="2">
                  <c:v>#N/A</c:v>
                </c:pt>
                <c:pt idx="3">
                  <c:v>3.49</c:v>
                </c:pt>
                <c:pt idx="4">
                  <c:v>#N/A</c:v>
                </c:pt>
                <c:pt idx="5">
                  <c:v>2.84</c:v>
                </c:pt>
                <c:pt idx="6">
                  <c:v>#N/A</c:v>
                </c:pt>
                <c:pt idx="7">
                  <c:v>2.3199999999999998</c:v>
                </c:pt>
                <c:pt idx="8">
                  <c:v>#N/A</c:v>
                </c:pt>
                <c:pt idx="9">
                  <c:v>2.27</c:v>
                </c:pt>
              </c:numCache>
            </c:numRef>
          </c:val>
          <c:extLst>
            <c:ext xmlns:c16="http://schemas.microsoft.com/office/drawing/2014/chart" uri="{C3380CC4-5D6E-409C-BE32-E72D297353CC}">
              <c16:uniqueId val="{00000005-0895-4A13-96B1-303656D96A0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c:v>
                </c:pt>
                <c:pt idx="2">
                  <c:v>#N/A</c:v>
                </c:pt>
                <c:pt idx="3">
                  <c:v>2.73</c:v>
                </c:pt>
                <c:pt idx="4">
                  <c:v>#N/A</c:v>
                </c:pt>
                <c:pt idx="5">
                  <c:v>2.71</c:v>
                </c:pt>
                <c:pt idx="6">
                  <c:v>#N/A</c:v>
                </c:pt>
                <c:pt idx="7">
                  <c:v>3.88</c:v>
                </c:pt>
                <c:pt idx="8">
                  <c:v>#N/A</c:v>
                </c:pt>
                <c:pt idx="9">
                  <c:v>4.78</c:v>
                </c:pt>
              </c:numCache>
            </c:numRef>
          </c:val>
          <c:extLst>
            <c:ext xmlns:c16="http://schemas.microsoft.com/office/drawing/2014/chart" uri="{C3380CC4-5D6E-409C-BE32-E72D297353CC}">
              <c16:uniqueId val="{00000006-0895-4A13-96B1-303656D96A0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c:v>
                </c:pt>
                <c:pt idx="2">
                  <c:v>#N/A</c:v>
                </c:pt>
                <c:pt idx="3">
                  <c:v>9.42</c:v>
                </c:pt>
                <c:pt idx="4">
                  <c:v>#N/A</c:v>
                </c:pt>
                <c:pt idx="5">
                  <c:v>9.48</c:v>
                </c:pt>
                <c:pt idx="6">
                  <c:v>#N/A</c:v>
                </c:pt>
                <c:pt idx="7">
                  <c:v>8.48</c:v>
                </c:pt>
                <c:pt idx="8">
                  <c:v>#N/A</c:v>
                </c:pt>
                <c:pt idx="9">
                  <c:v>8.09</c:v>
                </c:pt>
              </c:numCache>
            </c:numRef>
          </c:val>
          <c:extLst>
            <c:ext xmlns:c16="http://schemas.microsoft.com/office/drawing/2014/chart" uri="{C3380CC4-5D6E-409C-BE32-E72D297353CC}">
              <c16:uniqueId val="{00000007-0895-4A13-96B1-303656D96A0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7.59</c:v>
                </c:pt>
                <c:pt idx="2">
                  <c:v>#N/A</c:v>
                </c:pt>
                <c:pt idx="3">
                  <c:v>6.65</c:v>
                </c:pt>
                <c:pt idx="4">
                  <c:v>#N/A</c:v>
                </c:pt>
                <c:pt idx="5">
                  <c:v>9.3000000000000007</c:v>
                </c:pt>
                <c:pt idx="6">
                  <c:v>#N/A</c:v>
                </c:pt>
                <c:pt idx="7">
                  <c:v>13.31</c:v>
                </c:pt>
                <c:pt idx="8">
                  <c:v>#N/A</c:v>
                </c:pt>
                <c:pt idx="9">
                  <c:v>19.87</c:v>
                </c:pt>
              </c:numCache>
            </c:numRef>
          </c:val>
          <c:extLst>
            <c:ext xmlns:c16="http://schemas.microsoft.com/office/drawing/2014/chart" uri="{C3380CC4-5D6E-409C-BE32-E72D297353CC}">
              <c16:uniqueId val="{00000008-0895-4A13-96B1-303656D96A0F}"/>
            </c:ext>
          </c:extLst>
        </c:ser>
        <c:ser>
          <c:idx val="9"/>
          <c:order val="9"/>
          <c:tx>
            <c:strRef>
              <c:f>データシート!$A$36</c:f>
              <c:strCache>
                <c:ptCount val="1"/>
                <c:pt idx="0">
                  <c:v>斎宮跡保存事業特別会計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0.14000000000000001</c:v>
                </c:pt>
                <c:pt idx="1">
                  <c:v>#N/A</c:v>
                </c:pt>
                <c:pt idx="2">
                  <c:v>#N/A</c:v>
                </c:pt>
                <c:pt idx="3">
                  <c:v>0.54</c:v>
                </c:pt>
                <c:pt idx="4">
                  <c:v>#N/A</c:v>
                </c:pt>
                <c:pt idx="5">
                  <c:v>0.15</c:v>
                </c:pt>
                <c:pt idx="6">
                  <c:v>#N/A</c:v>
                </c:pt>
                <c:pt idx="7">
                  <c:v>0.24</c:v>
                </c:pt>
                <c:pt idx="8">
                  <c:v>0.45</c:v>
                </c:pt>
                <c:pt idx="9">
                  <c:v>#N/A</c:v>
                </c:pt>
              </c:numCache>
            </c:numRef>
          </c:val>
          <c:extLst>
            <c:ext xmlns:c16="http://schemas.microsoft.com/office/drawing/2014/chart" uri="{C3380CC4-5D6E-409C-BE32-E72D297353CC}">
              <c16:uniqueId val="{00000009-0895-4A13-96B1-303656D96A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748</c:v>
                </c:pt>
                <c:pt idx="5">
                  <c:v>729</c:v>
                </c:pt>
                <c:pt idx="8">
                  <c:v>723</c:v>
                </c:pt>
                <c:pt idx="11">
                  <c:v>704</c:v>
                </c:pt>
                <c:pt idx="14">
                  <c:v>718</c:v>
                </c:pt>
              </c:numCache>
            </c:numRef>
          </c:val>
          <c:extLst>
            <c:ext xmlns:c16="http://schemas.microsoft.com/office/drawing/2014/chart" uri="{C3380CC4-5D6E-409C-BE32-E72D297353CC}">
              <c16:uniqueId val="{00000000-46EC-4922-B920-BFD76635BA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EC-4922-B920-BFD76635BA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EC-4922-B920-BFD76635BA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72</c:v>
                </c:pt>
                <c:pt idx="3">
                  <c:v>58</c:v>
                </c:pt>
                <c:pt idx="6">
                  <c:v>46</c:v>
                </c:pt>
                <c:pt idx="9">
                  <c:v>35</c:v>
                </c:pt>
                <c:pt idx="12">
                  <c:v>39</c:v>
                </c:pt>
              </c:numCache>
            </c:numRef>
          </c:val>
          <c:extLst>
            <c:ext xmlns:c16="http://schemas.microsoft.com/office/drawing/2014/chart" uri="{C3380CC4-5D6E-409C-BE32-E72D297353CC}">
              <c16:uniqueId val="{00000003-46EC-4922-B920-BFD76635BA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230</c:v>
                </c:pt>
                <c:pt idx="3">
                  <c:v>250</c:v>
                </c:pt>
                <c:pt idx="6">
                  <c:v>268</c:v>
                </c:pt>
                <c:pt idx="9">
                  <c:v>286</c:v>
                </c:pt>
                <c:pt idx="12">
                  <c:v>280</c:v>
                </c:pt>
              </c:numCache>
            </c:numRef>
          </c:val>
          <c:extLst>
            <c:ext xmlns:c16="http://schemas.microsoft.com/office/drawing/2014/chart" uri="{C3380CC4-5D6E-409C-BE32-E72D297353CC}">
              <c16:uniqueId val="{00000004-46EC-4922-B920-BFD76635BA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EC-4922-B920-BFD76635BA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EC-4922-B920-BFD76635BA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855</c:v>
                </c:pt>
                <c:pt idx="3">
                  <c:v>831</c:v>
                </c:pt>
                <c:pt idx="6">
                  <c:v>864</c:v>
                </c:pt>
                <c:pt idx="9">
                  <c:v>926</c:v>
                </c:pt>
                <c:pt idx="12">
                  <c:v>988</c:v>
                </c:pt>
              </c:numCache>
            </c:numRef>
          </c:val>
          <c:extLst>
            <c:ext xmlns:c16="http://schemas.microsoft.com/office/drawing/2014/chart" uri="{C3380CC4-5D6E-409C-BE32-E72D297353CC}">
              <c16:uniqueId val="{00000007-46EC-4922-B920-BFD76635BA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409</c:v>
                </c:pt>
                <c:pt idx="2">
                  <c:v>#N/A</c:v>
                </c:pt>
                <c:pt idx="3">
                  <c:v>#N/A</c:v>
                </c:pt>
                <c:pt idx="4">
                  <c:v>410</c:v>
                </c:pt>
                <c:pt idx="5">
                  <c:v>#N/A</c:v>
                </c:pt>
                <c:pt idx="6">
                  <c:v>#N/A</c:v>
                </c:pt>
                <c:pt idx="7">
                  <c:v>455</c:v>
                </c:pt>
                <c:pt idx="8">
                  <c:v>#N/A</c:v>
                </c:pt>
                <c:pt idx="9">
                  <c:v>#N/A</c:v>
                </c:pt>
                <c:pt idx="10">
                  <c:v>543</c:v>
                </c:pt>
                <c:pt idx="11">
                  <c:v>#N/A</c:v>
                </c:pt>
                <c:pt idx="12">
                  <c:v>#N/A</c:v>
                </c:pt>
                <c:pt idx="13">
                  <c:v>589</c:v>
                </c:pt>
                <c:pt idx="14">
                  <c:v>#N/A</c:v>
                </c:pt>
              </c:numCache>
            </c:numRef>
          </c:val>
          <c:smooth val="0"/>
          <c:extLst>
            <c:ext xmlns:c16="http://schemas.microsoft.com/office/drawing/2014/chart" uri="{C3380CC4-5D6E-409C-BE32-E72D297353CC}">
              <c16:uniqueId val="{00000008-46EC-4922-B920-BFD76635BA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8717</c:v>
                </c:pt>
                <c:pt idx="5">
                  <c:v>9002</c:v>
                </c:pt>
                <c:pt idx="8">
                  <c:v>9027</c:v>
                </c:pt>
                <c:pt idx="11">
                  <c:v>9086</c:v>
                </c:pt>
                <c:pt idx="14">
                  <c:v>9081</c:v>
                </c:pt>
              </c:numCache>
            </c:numRef>
          </c:val>
          <c:extLst>
            <c:ext xmlns:c16="http://schemas.microsoft.com/office/drawing/2014/chart" uri="{C3380CC4-5D6E-409C-BE32-E72D297353CC}">
              <c16:uniqueId val="{00000000-4B72-4103-8A8C-BE7F91E486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710</c:v>
                </c:pt>
                <c:pt idx="5">
                  <c:v>591</c:v>
                </c:pt>
                <c:pt idx="8">
                  <c:v>569</c:v>
                </c:pt>
                <c:pt idx="11">
                  <c:v>607</c:v>
                </c:pt>
                <c:pt idx="14">
                  <c:v>512</c:v>
                </c:pt>
              </c:numCache>
            </c:numRef>
          </c:val>
          <c:extLst>
            <c:ext xmlns:c16="http://schemas.microsoft.com/office/drawing/2014/chart" uri="{C3380CC4-5D6E-409C-BE32-E72D297353CC}">
              <c16:uniqueId val="{00000001-4B72-4103-8A8C-BE7F91E486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1884</c:v>
                </c:pt>
                <c:pt idx="5">
                  <c:v>1695</c:v>
                </c:pt>
                <c:pt idx="8">
                  <c:v>2278</c:v>
                </c:pt>
                <c:pt idx="11">
                  <c:v>2800</c:v>
                </c:pt>
                <c:pt idx="14">
                  <c:v>3176</c:v>
                </c:pt>
              </c:numCache>
            </c:numRef>
          </c:val>
          <c:extLst>
            <c:ext xmlns:c16="http://schemas.microsoft.com/office/drawing/2014/chart" uri="{C3380CC4-5D6E-409C-BE32-E72D297353CC}">
              <c16:uniqueId val="{00000002-4B72-4103-8A8C-BE7F91E486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72-4103-8A8C-BE7F91E486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72-4103-8A8C-BE7F91E486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274</c:v>
                </c:pt>
                <c:pt idx="3">
                  <c:v>253</c:v>
                </c:pt>
                <c:pt idx="6">
                  <c:v>282</c:v>
                </c:pt>
                <c:pt idx="9">
                  <c:v>288</c:v>
                </c:pt>
                <c:pt idx="12">
                  <c:v>266</c:v>
                </c:pt>
              </c:numCache>
            </c:numRef>
          </c:val>
          <c:extLst>
            <c:ext xmlns:c16="http://schemas.microsoft.com/office/drawing/2014/chart" uri="{C3380CC4-5D6E-409C-BE32-E72D297353CC}">
              <c16:uniqueId val="{00000005-4B72-4103-8A8C-BE7F91E486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952</c:v>
                </c:pt>
                <c:pt idx="3">
                  <c:v>913</c:v>
                </c:pt>
                <c:pt idx="6">
                  <c:v>957</c:v>
                </c:pt>
                <c:pt idx="9">
                  <c:v>938</c:v>
                </c:pt>
                <c:pt idx="12">
                  <c:v>844</c:v>
                </c:pt>
              </c:numCache>
            </c:numRef>
          </c:val>
          <c:extLst>
            <c:ext xmlns:c16="http://schemas.microsoft.com/office/drawing/2014/chart" uri="{C3380CC4-5D6E-409C-BE32-E72D297353CC}">
              <c16:uniqueId val="{00000006-4B72-4103-8A8C-BE7F91E486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280</c:v>
                </c:pt>
                <c:pt idx="3">
                  <c:v>244</c:v>
                </c:pt>
                <c:pt idx="6">
                  <c:v>258</c:v>
                </c:pt>
                <c:pt idx="9">
                  <c:v>238</c:v>
                </c:pt>
                <c:pt idx="12">
                  <c:v>202</c:v>
                </c:pt>
              </c:numCache>
            </c:numRef>
          </c:val>
          <c:extLst>
            <c:ext xmlns:c16="http://schemas.microsoft.com/office/drawing/2014/chart" uri="{C3380CC4-5D6E-409C-BE32-E72D297353CC}">
              <c16:uniqueId val="{00000007-4B72-4103-8A8C-BE7F91E486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4932</c:v>
                </c:pt>
                <c:pt idx="3">
                  <c:v>4497</c:v>
                </c:pt>
                <c:pt idx="6">
                  <c:v>4849</c:v>
                </c:pt>
                <c:pt idx="9">
                  <c:v>5274</c:v>
                </c:pt>
                <c:pt idx="12">
                  <c:v>4991</c:v>
                </c:pt>
              </c:numCache>
            </c:numRef>
          </c:val>
          <c:extLst>
            <c:ext xmlns:c16="http://schemas.microsoft.com/office/drawing/2014/chart" uri="{C3380CC4-5D6E-409C-BE32-E72D297353CC}">
              <c16:uniqueId val="{00000008-4B72-4103-8A8C-BE7F91E486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72-4103-8A8C-BE7F91E486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9440</c:v>
                </c:pt>
                <c:pt idx="3">
                  <c:v>10415</c:v>
                </c:pt>
                <c:pt idx="6">
                  <c:v>11461</c:v>
                </c:pt>
                <c:pt idx="9">
                  <c:v>11537</c:v>
                </c:pt>
                <c:pt idx="12">
                  <c:v>11500</c:v>
                </c:pt>
              </c:numCache>
            </c:numRef>
          </c:val>
          <c:extLst>
            <c:ext xmlns:c16="http://schemas.microsoft.com/office/drawing/2014/chart" uri="{C3380CC4-5D6E-409C-BE32-E72D297353CC}">
              <c16:uniqueId val="{0000000A-4B72-4103-8A8C-BE7F91E486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4566</c:v>
                </c:pt>
                <c:pt idx="2">
                  <c:v>#N/A</c:v>
                </c:pt>
                <c:pt idx="3">
                  <c:v>#N/A</c:v>
                </c:pt>
                <c:pt idx="4">
                  <c:v>5034</c:v>
                </c:pt>
                <c:pt idx="5">
                  <c:v>#N/A</c:v>
                </c:pt>
                <c:pt idx="6">
                  <c:v>#N/A</c:v>
                </c:pt>
                <c:pt idx="7">
                  <c:v>5933</c:v>
                </c:pt>
                <c:pt idx="8">
                  <c:v>#N/A</c:v>
                </c:pt>
                <c:pt idx="9">
                  <c:v>#N/A</c:v>
                </c:pt>
                <c:pt idx="10">
                  <c:v>5782</c:v>
                </c:pt>
                <c:pt idx="11">
                  <c:v>#N/A</c:v>
                </c:pt>
                <c:pt idx="12">
                  <c:v>#N/A</c:v>
                </c:pt>
                <c:pt idx="13">
                  <c:v>5034</c:v>
                </c:pt>
                <c:pt idx="14">
                  <c:v>#N/A</c:v>
                </c:pt>
              </c:numCache>
            </c:numRef>
          </c:val>
          <c:smooth val="0"/>
          <c:extLst>
            <c:ext xmlns:c16="http://schemas.microsoft.com/office/drawing/2014/chart" uri="{C3380CC4-5D6E-409C-BE32-E72D297353CC}">
              <c16:uniqueId val="{0000000B-4B72-4103-8A8C-BE7F91E486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500</c:v>
                </c:pt>
                <c:pt idx="1">
                  <c:v>600</c:v>
                </c:pt>
                <c:pt idx="2">
                  <c:v>700</c:v>
                </c:pt>
              </c:numCache>
            </c:numRef>
          </c:val>
          <c:extLst>
            <c:ext xmlns:c16="http://schemas.microsoft.com/office/drawing/2014/chart" uri="{C3380CC4-5D6E-409C-BE32-E72D297353CC}">
              <c16:uniqueId val="{00000000-0C83-4660-B632-C1280A3913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237</c:v>
                </c:pt>
                <c:pt idx="1">
                  <c:v>237</c:v>
                </c:pt>
                <c:pt idx="2">
                  <c:v>237</c:v>
                </c:pt>
              </c:numCache>
            </c:numRef>
          </c:val>
          <c:extLst>
            <c:ext xmlns:c16="http://schemas.microsoft.com/office/drawing/2014/chart" uri="{C3380CC4-5D6E-409C-BE32-E72D297353CC}">
              <c16:uniqueId val="{00000001-0C83-4660-B632-C1280A3913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1137</c:v>
                </c:pt>
                <c:pt idx="1">
                  <c:v>1519</c:v>
                </c:pt>
                <c:pt idx="2">
                  <c:v>1790</c:v>
                </c:pt>
              </c:numCache>
            </c:numRef>
          </c:val>
          <c:extLst>
            <c:ext xmlns:c16="http://schemas.microsoft.com/office/drawing/2014/chart" uri="{C3380CC4-5D6E-409C-BE32-E72D297353CC}">
              <c16:uniqueId val="{00000002-0C83-4660-B632-C1280A3913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293838858418605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{8C859079-ACDD-4801-9F00-18A469F20E33}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BC6-4E86-9F09-A3E444FF74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{F1965699-1FA7-4CF7-AC32-34A948B451A3}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C6-4E86-9F09-A3E444FF74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{AAAF6537-8534-43CD-A5F5-8B123C423EBC}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C6-4E86-9F09-A3E444FF74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{E437C5C2-DE6C-45EE-A352-AFE383B60226}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C6-4E86-9F09-A3E444FF74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{798D4C09-6B40-490E-BF9E-3D7EA0F9CF7B}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C6-4E86-9F09-A3E444FF7460}"/>
                </c:ext>
              </c:extLst>
            </c:dLbl>
            <c:dLbl>
              <c:idx val="8"/>
              <c:layout>
                <c:manualLayout>
                  <c:x val="-2.1352012354958819E-2"/>
                  <c:y val="-6.9746731077120261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{B3727E66-904B-4857-8A26-DDFF8884B1A1}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BC6-4E86-9F09-A3E444FF746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{CFAEAB07-4CA5-4AA1-A6F0-3A0AD8E28A8E}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BC6-4E86-9F09-A3E444FF7460}"/>
                </c:ext>
              </c:extLst>
            </c:dLbl>
            <c:dLbl>
              <c:idx val="24"/>
              <c:layout>
                <c:manualLayout>
                  <c:x val="-3.2015750650234161E-2"/>
                  <c:y val="-5.973135313461010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{F40FED41-634E-4417-9C7C-919C23232673}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BC6-4E86-9F09-A3E444FF746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{E6D7ADA3-536A-4A18-847A-1B71521EAB62}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BC6-4E86-9F09-A3E444FF74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48.4</c:v>
                </c:pt>
                <c:pt idx="8">
                  <c:v>48.2</c:v>
                </c:pt>
                <c:pt idx="16">
                  <c:v>47.2</c:v>
                </c:pt>
                <c:pt idx="24">
                  <c:v>47.3</c:v>
                </c:pt>
                <c:pt idx="32">
                  <c:v>52.4</c:v>
                </c:pt>
              </c:numCache>
            </c:numRef>
          </c:xVal>
          <c:yVal>
            <c:numRef>
              <c:f>公会計指標分析・財政指標組合せ分析表!$BP$51:$DC$51</c:f>
              <c:numCache>
                <c:formatCode>#,##0.0;"▲ "#,##0.0</c:formatCode>
                <c:ptCount val="40"/>
                <c:pt idx="0">
                  <c:v>98.7</c:v>
                </c:pt>
                <c:pt idx="8">
                  <c:v>105.9</c:v>
                </c:pt>
                <c:pt idx="16">
                  <c:v>125.7</c:v>
                </c:pt>
                <c:pt idx="24">
                  <c:v>111.9</c:v>
                </c:pt>
                <c:pt idx="32">
                  <c:v>92.6</c:v>
                </c:pt>
              </c:numCache>
            </c:numRef>
          </c:yVal>
          <c:smooth val="0"/>
          <c:extLst>
            <c:ext xmlns:c16="http://schemas.microsoft.com/office/drawing/2014/chart" uri="{C3380CC4-5D6E-409C-BE32-E72D297353CC}">
              <c16:uniqueId val="{00000009-CBC6-4E86-9F09-A3E444FF74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{8841CDCA-2283-4DA6-903B-D6CDA7A1A157}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BC6-4E86-9F09-A3E444FF74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{7420D797-1CAC-4FC5-9DD8-A9606981D41D}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C6-4E86-9F09-A3E444FF74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{DEB0D900-4C90-40BF-9C85-A41FB8AF8758}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C6-4E86-9F09-A3E444FF74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{4AAF8059-68F1-462A-90AF-B9B3E23B30E1}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C6-4E86-9F09-A3E444FF74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{A9BD9F13-92AB-4182-9F3A-ED3A860BE542}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C6-4E86-9F09-A3E444FF746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{582E6753-081D-482F-9FE1-2904493C30E5}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BC6-4E86-9F09-A3E444FF746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{C7C03A55-D35F-4A61-A609-1BCC9E361CFC}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BC6-4E86-9F09-A3E444FF746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{8A6A3B2F-845C-4CB2-992A-6346AD2EE173}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BC6-4E86-9F09-A3E444FF746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{1C901936-4234-471D-8C9D-A22D88209C41}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BC6-4E86-9F09-A3E444FF74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63.3</c:v>
                </c:pt>
              </c:numCache>
            </c:numRef>
          </c:xVal>
          <c:yVal>
            <c:numRef>
              <c:f>公会計指標分析・財政指標組合せ分析表!$BP$55:$DC$55</c:f>
              <c:numCache>
                <c:formatCode>#,##0.0;"▲ "#,##0.0</c:formatCode>
                <c:ptCount val="40"/>
                <c:pt idx="0">
                  <c:v>20.2</c:v>
                </c:pt>
                <c:pt idx="8">
                  <c:v>18.2</c:v>
                </c:pt>
                <c:pt idx="16">
                  <c:v>20.3</c:v>
                </c:pt>
                <c:pt idx="24">
                  <c:v>15.5</c:v>
                </c:pt>
                <c:pt idx="32">
                  <c:v>6.5</c:v>
                </c:pt>
              </c:numCache>
            </c:numRef>
          </c:yVal>
          <c:smooth val="0"/>
          <c:extLst>
            <c:ext xmlns:c16="http://schemas.microsoft.com/office/drawing/2014/chart" uri="{C3380CC4-5D6E-409C-BE32-E72D297353CC}">
              <c16:uniqueId val="{00000013-CBC6-4E86-9F09-A3E444FF746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298460057526718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{982B90BB-ED68-460B-B671-BB359E12B11A}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54B-41AD-8948-C7614BE2D1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{EE26F4DB-C208-4D24-9320-03B62A2A2DAD}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4B-41AD-8948-C7614BE2D1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{503E55CE-3FDA-4D6D-B0DD-B74456F91AFD}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4B-41AD-8948-C7614BE2D1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{785504D5-04C8-4AA2-B38B-F62388795C3A}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4B-41AD-8948-C7614BE2D1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{1988C073-E10B-4C6C-839C-425BAFD2492A}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4B-41AD-8948-C7614BE2D1AB}"/>
                </c:ext>
              </c:extLst>
            </c:dLbl>
            <c:dLbl>
              <c:idx val="8"/>
              <c:layout>
                <c:manualLayout>
                  <c:x val="-3.8097523180694551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{A56F6953-449F-468F-9AE0-4CA84611F77F}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54B-41AD-8948-C7614BE2D1A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{0AF6B41B-3A4B-4EA5-9089-48320F7E4922}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54B-41AD-8948-C7614BE2D1A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{917B3556-0FBD-4D7C-8D68-70E68028FEB0}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54B-41AD-8948-C7614BE2D1A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{2B3F1980-7370-421A-85E0-93FA46E32342}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54B-41AD-8948-C7614BE2D1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8.8000000000000007</c:v>
                </c:pt>
                <c:pt idx="16">
                  <c:v>9</c:v>
                </c:pt>
                <c:pt idx="24">
                  <c:v>9.6</c:v>
                </c:pt>
                <c:pt idx="32">
                  <c:v>10.3</c:v>
                </c:pt>
              </c:numCache>
            </c:numRef>
          </c:xVal>
          <c:yVal>
            <c:numRef>
              <c:f>公会計指標分析・財政指標組合せ分析表!$BP$73:$DC$73</c:f>
              <c:numCache>
                <c:formatCode>#,##0.0;"▲ "#,##0.0</c:formatCode>
                <c:ptCount val="40"/>
                <c:pt idx="0">
                  <c:v>98.7</c:v>
                </c:pt>
                <c:pt idx="8">
                  <c:v>105.9</c:v>
                </c:pt>
                <c:pt idx="16">
                  <c:v>125.7</c:v>
                </c:pt>
                <c:pt idx="24">
                  <c:v>111.9</c:v>
                </c:pt>
                <c:pt idx="32">
                  <c:v>92.6</c:v>
                </c:pt>
              </c:numCache>
            </c:numRef>
          </c:yVal>
          <c:smooth val="0"/>
          <c:extLst>
            <c:ext xmlns:c16="http://schemas.microsoft.com/office/drawing/2014/chart" uri="{C3380CC4-5D6E-409C-BE32-E72D297353CC}">
              <c16:uniqueId val="{00000009-F54B-41AD-8948-C7614BE2D1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836558082124409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{034CA440-E7E1-4BC0-BACF-C47B37D7E1FC}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54B-41AD-8948-C7614BE2D1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{47B6E8BE-2DA9-42BA-AF3D-59550DAD7D93}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4B-41AD-8948-C7614BE2D1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{0675A2A1-D86E-4D16-8144-74EFCC09FAD2}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4B-41AD-8948-C7614BE2D1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{4A6C8F5C-C809-4DD8-97E4-BDCCA57C512E}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4B-41AD-8948-C7614BE2D1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{CA8F2CBB-07CC-41D2-8B92-E47719FDBB4A}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4B-41AD-8948-C7614BE2D1AB}"/>
                </c:ext>
              </c:extLst>
            </c:dLbl>
            <c:dLbl>
              <c:idx val="8"/>
              <c:layout>
                <c:manualLayout>
                  <c:x val="-1.8235628084250128E-2"/>
                  <c:y val="-8.324965220387325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{09038762-FD43-4B95-98D0-7546F48DBB9F}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54B-41AD-8948-C7614BE2D1AB}"/>
                </c:ext>
              </c:extLst>
            </c:dLbl>
            <c:dLbl>
              <c:idx val="16"/>
              <c:layout>
                <c:manualLayout>
                  <c:x val="-3.1570342725075584E-2"/>
                  <c:y val="-5.5634536994479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{B6469E64-C5D8-4D85-9F10-ACAA39B30A8D}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54B-41AD-8948-C7614BE2D1A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{400CFD4B-BD90-4A30-9C2F-B4CEF3D3BF38}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54B-41AD-8948-C7614BE2D1A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{3526F9CB-87A7-41AE-9B32-7DDCE9431D6F}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54B-41AD-8948-C7614BE2D1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5.9</c:v>
                </c:pt>
              </c:numCache>
            </c:numRef>
          </c:xVal>
          <c:yVal>
            <c:numRef>
              <c:f>公会計指標分析・財政指標組合せ分析表!$BP$77:$DC$77</c:f>
              <c:numCache>
                <c:formatCode>#,##0.0;"▲ "#,##0.0</c:formatCode>
                <c:ptCount val="40"/>
                <c:pt idx="0">
                  <c:v>20.2</c:v>
                </c:pt>
                <c:pt idx="8">
                  <c:v>18.2</c:v>
                </c:pt>
                <c:pt idx="16">
                  <c:v>20.3</c:v>
                </c:pt>
                <c:pt idx="24">
                  <c:v>15.5</c:v>
                </c:pt>
                <c:pt idx="32">
                  <c:v>6.5</c:v>
                </c:pt>
              </c:numCache>
            </c:numRef>
          </c:yVal>
          <c:smooth val="0"/>
          <c:extLst>
            <c:ext xmlns:c16="http://schemas.microsoft.com/office/drawing/2014/chart" uri="{C3380CC4-5D6E-409C-BE32-E72D297353CC}">
              <c16:uniqueId val="{00000013-F54B-41AD-8948-C7614BE2D1AB}"/>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ほぼ横ばいで推移しているが、元利償還金等については、引き続き増加傾向が続いている。要因としては、経常的な公共事業の借入による償還に加えて、明和中学校建設事業の償還が始まってきたためである。償還未到来の借入もあるため、今後も増加傾向はしばらく続く見込みである。</a:t>
          </a:r>
        </a:p>
        <a:p>
          <a:r>
            <a:rPr kumimoji="1" lang="ja-JP" altLang="en-US" sz="1400">
              <a:latin typeface="ＭＳ ゴシック" pitchFamily="49" charset="-128"/>
              <a:ea typeface="ＭＳ ゴシック" pitchFamily="49" charset="-128"/>
            </a:rPr>
            <a:t>　また、公共下水道事業においても、毎年２億円以上の借入を行っており、公営企業債の元利償還金に対する繰入金も今後も増加していく見込みである。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前年度に比べ、将来負担比率の分子全体として７４８百万円の減額となった。</a:t>
          </a:r>
        </a:p>
        <a:p>
          <a:r>
            <a:rPr kumimoji="1" lang="ja-JP" altLang="en-US" sz="1400">
              <a:latin typeface="ＭＳ ゴシック" pitchFamily="49" charset="-128"/>
              <a:ea typeface="ＭＳ ゴシック" pitchFamily="49" charset="-128"/>
            </a:rPr>
            <a:t>　主な要因としては、将来負担額（Ａ）について、道路防災事業等で地方債の借入を行っているが、可能な限り他の地方債の償還の範囲内に収めたため、地方債現在高は減少している。充当可能財源等（Ｂ）についても、財政調整基金や教育・福祉施設建設基金への積立を行ったため、充当可能基金が増となっている。　</a:t>
          </a:r>
        </a:p>
        <a:p>
          <a:r>
            <a:rPr kumimoji="1" lang="ja-JP" altLang="en-US" sz="1400">
              <a:latin typeface="ＭＳ ゴシック" pitchFamily="49" charset="-128"/>
              <a:ea typeface="ＭＳ ゴシック" pitchFamily="49" charset="-128"/>
            </a:rPr>
            <a:t>　継続して道路防災事業を行い、新小学校建設事業等が控えていることから、しばらく起債残高の増加傾向が見込まれる。そのため、その他の投資的事業を抑制し、起債残高の増加を抑制したい。また積極的な歳入確保により、充当可能基金の増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津波避難タワー建設事業や歴史的風致維持向上計画事業などの複数の大規模事業を行ってきたことや慢性的な財源不足を補うために財政調整基金の取り崩しを行ってきた。今年度は年度末に決算剰余金で１億円の積立を行ったため、財政調整基金は増額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新小学校建設のために教育・福祉施設建設基金に２億円の積立を行った。ふるさと寄付が前年度に引き続き好調であり、ふるさと寄附基金で取り崩しながらも積立を行ったため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財政調整基金の残高を標準財政規模の２０％以上となるように努めたい。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教育・福祉施設建設基金に関しては、新小学校建設の財源不足分に対応するため、引き続き積立を行っていきたい。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ふるさと寄附基金は寄附者の意向を考慮し、各事業において充当していく方針である。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①教育・福祉施設建設基金：教育、福祉施設建設の財源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②ふるさと寄附基金：ふるさと寄附制度を活用して明和町を応援するために寄せられた寄附金をそれぞれの寄附者の思いを実現するための事業の財源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①令和５年度以降の新小学校建設に向けて積立を行ったため。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②ふるさと寄附が引き続き好調であり、寄附金が大幅に増えたため。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①新小学校建設に向けて、更に積立を行い、事業開始時の財源不足に対応していきたい。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②寄附者の意向に合わせ、該当する各事業において充当していきたい。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今年度も年度末に決算剰余金で１億円の積立を行ったため、増額となっている。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令和７年度末残高で１０億円を目標としており、今後も災害時等に備え、標準財政規模の２０％以上を維持できるように定期的に積み立てをしていきたい。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計画及び基金条例に基づき、取り崩しや積み立てを行っており、残高としては横ばいで推移している。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今後も計画及び基金条例に基づき管理していきたい。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22,991
22,759
41.06
12,810,233
11,596,986
1,206,797
6,129,388
11,499,968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当町では、公共施設等総合管理計画において、公共施設等の保有量（面積）を今後４０年間で約９％削減するという目標を掲げ、今後老朽化した施設の集約化や除却を計画的に進めていくところである。</a:t>
          </a:r>
          <a:endParaRPr lang="ja-JP" altLang="ja-JP">
            <a:effectLst/>
          </a:endParaRPr>
        </a:p>
        <a:p>
          <a:r>
            <a:rPr kumimoji="1" lang="ja-JP" altLang="ja-JP" sz="1100">
              <a:solidFill>
                <a:schemeClr val="dk1"/>
              </a:solidFill>
              <a:effectLst/>
              <a:latin typeface="+mn-lt"/>
              <a:ea typeface="+mn-ea"/>
              <a:cs typeface="+mn-cs"/>
            </a:rPr>
            <a:t>　有形固定資産減価償却率は類似団体と比較して低い状況にはあるが、老朽化した施設も数多くあり、今後も計画的に公共施設の整理を行っていきたい。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xdr:cNvCxnSpPr/>
      </xdr:nvCxnSpPr>
      <xdr:spPr>
        <a:xfrm flipV="1">
          <a:off x="4760595" y="4600321"/>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xdr:cNvSpPr txBox="1"/>
      </xdr:nvSpPr>
      <xdr:spPr>
        <a:xfrm>
          <a:off x="4813300" y="43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xdr:cNvCxnSpPr/>
      </xdr:nvCxnSpPr>
      <xdr:spPr>
        <a:xfrm>
          <a:off x="4673600" y="460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68" name="有形固定資産減価償却率平均値テキスト"/>
        <xdr:cNvSpPr txBox="1"/>
      </xdr:nvSpPr>
      <xdr:spPr>
        <a:xfrm>
          <a:off x="4813300" y="5115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xdr:cNvSpPr/>
      </xdr:nvSpPr>
      <xdr:spPr>
        <a:xfrm>
          <a:off x="4711700" y="51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0" name="フローチャート: 判断 69"/>
        <xdr:cNvSpPr/>
      </xdr:nvSpPr>
      <xdr:spPr>
        <a:xfrm>
          <a:off x="4000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35179</xdr:rowOff>
    </xdr:from>
    <xdr:to>
      <xdr:col>15</xdr:col>
      <xdr:colOff>187325</xdr:colOff>
      <xdr:row>29</xdr:row>
      <xdr:rowOff>136779</xdr:rowOff>
    </xdr:to>
    <xdr:sp macro="" textlink="">
      <xdr:nvSpPr>
        <xdr:cNvPr id="71" name="フローチャート: 判断 70"/>
        <xdr:cNvSpPr/>
      </xdr:nvSpPr>
      <xdr:spPr>
        <a:xfrm>
          <a:off x="3238500" y="50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163449</xdr:rowOff>
    </xdr:from>
    <xdr:to>
      <xdr:col>11</xdr:col>
      <xdr:colOff>187325</xdr:colOff>
      <xdr:row>29</xdr:row>
      <xdr:rowOff>93599</xdr:rowOff>
    </xdr:to>
    <xdr:sp macro="" textlink="">
      <xdr:nvSpPr>
        <xdr:cNvPr id="72" name="フローチャート: 判断 71"/>
        <xdr:cNvSpPr/>
      </xdr:nvSpPr>
      <xdr:spPr>
        <a:xfrm>
          <a:off x="2476500" y="49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85725</xdr:rowOff>
    </xdr:from>
    <xdr:to>
      <xdr:col>7</xdr:col>
      <xdr:colOff>187325</xdr:colOff>
      <xdr:row>29</xdr:row>
      <xdr:rowOff>15875</xdr:rowOff>
    </xdr:to>
    <xdr:sp macro="" textlink="">
      <xdr:nvSpPr>
        <xdr:cNvPr id="73" name="フローチャート: 判断 72"/>
        <xdr:cNvSpPr/>
      </xdr:nvSpPr>
      <xdr:spPr>
        <a:xfrm>
          <a:off x="1714500" y="48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36957</xdr:rowOff>
    </xdr:from>
    <xdr:to>
      <xdr:col>23</xdr:col>
      <xdr:colOff>136525</xdr:colOff>
      <xdr:row>27</xdr:row>
      <xdr:rowOff>138557</xdr:rowOff>
    </xdr:to>
    <xdr:sp macro="" textlink="">
      <xdr:nvSpPr>
        <xdr:cNvPr id="79" name="楕円 78"/>
        <xdr:cNvSpPr/>
      </xdr:nvSpPr>
      <xdr:spPr>
        <a:xfrm>
          <a:off x="4711700" y="46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123334</xdr:rowOff>
    </xdr:from>
    <xdr:ext cx="405111" cy="259045"/>
    <xdr:sp macro="" textlink="">
      <xdr:nvSpPr>
        <xdr:cNvPr id="80" name="有形固定資産減価償却率該当値テキスト"/>
        <xdr:cNvSpPr txBox="1"/>
      </xdr:nvSpPr>
      <xdr:spPr>
        <a:xfrm>
          <a:off x="4813300" y="4581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159639</xdr:rowOff>
    </xdr:from>
    <xdr:to>
      <xdr:col>19</xdr:col>
      <xdr:colOff>187325</xdr:colOff>
      <xdr:row>26</xdr:row>
      <xdr:rowOff>89789</xdr:rowOff>
    </xdr:to>
    <xdr:sp macro="" textlink="">
      <xdr:nvSpPr>
        <xdr:cNvPr id="81" name="楕円 80"/>
        <xdr:cNvSpPr/>
      </xdr:nvSpPr>
      <xdr:spPr>
        <a:xfrm>
          <a:off x="4000500" y="44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38989</xdr:rowOff>
    </xdr:from>
    <xdr:to>
      <xdr:col>23</xdr:col>
      <xdr:colOff>85725</xdr:colOff>
      <xdr:row>27</xdr:row>
      <xdr:rowOff>87757</xdr:rowOff>
    </xdr:to>
    <xdr:cxnSp macro="">
      <xdr:nvCxnSpPr>
        <xdr:cNvPr id="82" name="直線コネクタ 81"/>
        <xdr:cNvCxnSpPr/>
      </xdr:nvCxnSpPr>
      <xdr:spPr>
        <a:xfrm>
          <a:off x="4051300" y="4496689"/>
          <a:ext cx="7112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155321</xdr:rowOff>
    </xdr:from>
    <xdr:to>
      <xdr:col>15</xdr:col>
      <xdr:colOff>187325</xdr:colOff>
      <xdr:row>26</xdr:row>
      <xdr:rowOff>85471</xdr:rowOff>
    </xdr:to>
    <xdr:sp macro="" textlink="">
      <xdr:nvSpPr>
        <xdr:cNvPr id="83" name="楕円 82"/>
        <xdr:cNvSpPr/>
      </xdr:nvSpPr>
      <xdr:spPr>
        <a:xfrm>
          <a:off x="3238500" y="44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34671</xdr:rowOff>
    </xdr:from>
    <xdr:to>
      <xdr:col>19</xdr:col>
      <xdr:colOff>136525</xdr:colOff>
      <xdr:row>26</xdr:row>
      <xdr:rowOff>38989</xdr:rowOff>
    </xdr:to>
    <xdr:cxnSp macro="">
      <xdr:nvCxnSpPr>
        <xdr:cNvPr id="84" name="直線コネクタ 83"/>
        <xdr:cNvCxnSpPr/>
      </xdr:nvCxnSpPr>
      <xdr:spPr>
        <a:xfrm>
          <a:off x="3289300" y="4492371"/>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27051</xdr:rowOff>
    </xdr:from>
    <xdr:to>
      <xdr:col>11</xdr:col>
      <xdr:colOff>187325</xdr:colOff>
      <xdr:row>26</xdr:row>
      <xdr:rowOff>128651</xdr:rowOff>
    </xdr:to>
    <xdr:sp macro="" textlink="">
      <xdr:nvSpPr>
        <xdr:cNvPr id="85" name="楕円 84"/>
        <xdr:cNvSpPr/>
      </xdr:nvSpPr>
      <xdr:spPr>
        <a:xfrm>
          <a:off x="2476500" y="44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34671</xdr:rowOff>
    </xdr:from>
    <xdr:to>
      <xdr:col>15</xdr:col>
      <xdr:colOff>136525</xdr:colOff>
      <xdr:row>26</xdr:row>
      <xdr:rowOff>77851</xdr:rowOff>
    </xdr:to>
    <xdr:cxnSp macro="">
      <xdr:nvCxnSpPr>
        <xdr:cNvPr id="86" name="直線コネクタ 85"/>
        <xdr:cNvCxnSpPr/>
      </xdr:nvCxnSpPr>
      <xdr:spPr>
        <a:xfrm flipV="1">
          <a:off x="2527300" y="449237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35687</xdr:rowOff>
    </xdr:from>
    <xdr:to>
      <xdr:col>7</xdr:col>
      <xdr:colOff>187325</xdr:colOff>
      <xdr:row>26</xdr:row>
      <xdr:rowOff>137287</xdr:rowOff>
    </xdr:to>
    <xdr:sp macro="" textlink="">
      <xdr:nvSpPr>
        <xdr:cNvPr id="87" name="楕円 86"/>
        <xdr:cNvSpPr/>
      </xdr:nvSpPr>
      <xdr:spPr>
        <a:xfrm>
          <a:off x="1714500" y="44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77851</xdr:rowOff>
    </xdr:from>
    <xdr:to>
      <xdr:col>11</xdr:col>
      <xdr:colOff>136525</xdr:colOff>
      <xdr:row>26</xdr:row>
      <xdr:rowOff>86487</xdr:rowOff>
    </xdr:to>
    <xdr:cxnSp macro="">
      <xdr:nvCxnSpPr>
        <xdr:cNvPr id="88" name="直線コネクタ 87"/>
        <xdr:cNvCxnSpPr/>
      </xdr:nvCxnSpPr>
      <xdr:spPr>
        <a:xfrm flipV="1">
          <a:off x="1765300" y="4535551"/>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9" name="n_1aveValue有形固定資産減価償却率"/>
        <xdr:cNvSpPr txBox="1"/>
      </xdr:nvSpPr>
      <xdr:spPr>
        <a:xfrm>
          <a:off x="38360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127906</xdr:rowOff>
    </xdr:from>
    <xdr:ext cx="405111" cy="259045"/>
    <xdr:sp macro="" textlink="">
      <xdr:nvSpPr>
        <xdr:cNvPr id="90" name="n_2aveValue有形固定資産減価償却率"/>
        <xdr:cNvSpPr txBox="1"/>
      </xdr:nvSpPr>
      <xdr:spPr>
        <a:xfrm>
          <a:off x="3086744" y="5099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84726</xdr:rowOff>
    </xdr:from>
    <xdr:ext cx="405111" cy="259045"/>
    <xdr:sp macro="" textlink="">
      <xdr:nvSpPr>
        <xdr:cNvPr id="91" name="n_3aveValue有形固定資産減価償却率"/>
        <xdr:cNvSpPr txBox="1"/>
      </xdr:nvSpPr>
      <xdr:spPr>
        <a:xfrm>
          <a:off x="2324744" y="505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7002</xdr:rowOff>
    </xdr:from>
    <xdr:ext cx="405111" cy="259045"/>
    <xdr:sp macro="" textlink="">
      <xdr:nvSpPr>
        <xdr:cNvPr id="92" name="n_4aveValue有形固定資産減価償却率"/>
        <xdr:cNvSpPr txBox="1"/>
      </xdr:nvSpPr>
      <xdr:spPr>
        <a:xfrm>
          <a:off x="1562744" y="49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106316</xdr:rowOff>
    </xdr:from>
    <xdr:ext cx="405111" cy="259045"/>
    <xdr:sp macro="" textlink="">
      <xdr:nvSpPr>
        <xdr:cNvPr id="93" name="n_1mainValue有形固定資産減価償却率"/>
        <xdr:cNvSpPr txBox="1"/>
      </xdr:nvSpPr>
      <xdr:spPr>
        <a:xfrm>
          <a:off x="3836044" y="422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101998</xdr:rowOff>
    </xdr:from>
    <xdr:ext cx="405111" cy="259045"/>
    <xdr:sp macro="" textlink="">
      <xdr:nvSpPr>
        <xdr:cNvPr id="94" name="n_2mainValue有形固定資産減価償却率"/>
        <xdr:cNvSpPr txBox="1"/>
      </xdr:nvSpPr>
      <xdr:spPr>
        <a:xfrm>
          <a:off x="3086744" y="421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145178</xdr:rowOff>
    </xdr:from>
    <xdr:ext cx="405111" cy="259045"/>
    <xdr:sp macro="" textlink="">
      <xdr:nvSpPr>
        <xdr:cNvPr id="95" name="n_3mainValue有形固定資産減価償却率"/>
        <xdr:cNvSpPr txBox="1"/>
      </xdr:nvSpPr>
      <xdr:spPr>
        <a:xfrm>
          <a:off x="2324744" y="425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153814</xdr:rowOff>
    </xdr:from>
    <xdr:ext cx="405111" cy="259045"/>
    <xdr:sp macro="" textlink="">
      <xdr:nvSpPr>
        <xdr:cNvPr id="96" name="n_4mainValue有形固定資産減価償却率"/>
        <xdr:cNvSpPr txBox="1"/>
      </xdr:nvSpPr>
      <xdr:spPr>
        <a:xfrm>
          <a:off x="1562744" y="426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ここ数年、中学校の建て替えをはじめ、大規模なハード整備事業を複数実施してきたことにより、将来負担額が増加し、債務償還比率は類似団体と比較して高い状況にある。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今後は将来負担額を減らしていけるように事業の見直しや投資的経費を抑制を図りたい。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97106</xdr:rowOff>
    </xdr:to>
    <xdr:cxnSp macro="">
      <xdr:nvCxnSpPr>
        <xdr:cNvPr id="125" name="直線コネクタ 124"/>
        <xdr:cNvCxnSpPr/>
      </xdr:nvCxnSpPr>
      <xdr:spPr>
        <a:xfrm flipV="1">
          <a:off x="14793595" y="4541308"/>
          <a:ext cx="1269" cy="104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100933</xdr:rowOff>
    </xdr:from>
    <xdr:ext cx="469744" cy="259045"/>
    <xdr:sp macro="" textlink="">
      <xdr:nvSpPr>
        <xdr:cNvPr id="126" name="債務償還比率最小値テキスト"/>
        <xdr:cNvSpPr txBox="1"/>
      </xdr:nvSpPr>
      <xdr:spPr>
        <a:xfrm>
          <a:off x="14846300" y="558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97106</xdr:rowOff>
    </xdr:from>
    <xdr:to>
      <xdr:col>76</xdr:col>
      <xdr:colOff>111125</xdr:colOff>
      <xdr:row>32</xdr:row>
      <xdr:rowOff>97106</xdr:rowOff>
    </xdr:to>
    <xdr:cxnSp macro="">
      <xdr:nvCxnSpPr>
        <xdr:cNvPr id="127" name="直線コネクタ 126"/>
        <xdr:cNvCxnSpPr/>
      </xdr:nvCxnSpPr>
      <xdr:spPr>
        <a:xfrm>
          <a:off x="14706600" y="558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10318</xdr:rowOff>
    </xdr:from>
    <xdr:ext cx="469744" cy="259045"/>
    <xdr:sp macro="" textlink="">
      <xdr:nvSpPr>
        <xdr:cNvPr id="130" name="債務償還比率平均値テキスト"/>
        <xdr:cNvSpPr txBox="1"/>
      </xdr:nvSpPr>
      <xdr:spPr>
        <a:xfrm>
          <a:off x="14846300" y="4810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158891</xdr:rowOff>
    </xdr:from>
    <xdr:to>
      <xdr:col>76</xdr:col>
      <xdr:colOff>73025</xdr:colOff>
      <xdr:row>29</xdr:row>
      <xdr:rowOff>89041</xdr:rowOff>
    </xdr:to>
    <xdr:sp macro="" textlink="">
      <xdr:nvSpPr>
        <xdr:cNvPr id="131" name="フローチャート: 判断 130"/>
        <xdr:cNvSpPr/>
      </xdr:nvSpPr>
      <xdr:spPr>
        <a:xfrm>
          <a:off x="14744700" y="495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2" name="フローチャート: 判断 131"/>
        <xdr:cNvSpPr/>
      </xdr:nvSpPr>
      <xdr:spPr>
        <a:xfrm>
          <a:off x="14033500" y="51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3" name="フローチャート: 判断 132"/>
        <xdr:cNvSpPr/>
      </xdr:nvSpPr>
      <xdr:spPr>
        <a:xfrm>
          <a:off x="13271500" y="521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4" name="フローチャート: 判断 133"/>
        <xdr:cNvSpPr/>
      </xdr:nvSpPr>
      <xdr:spPr>
        <a:xfrm>
          <a:off x="12509500" y="51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5" name="フローチャート: 判断 134"/>
        <xdr:cNvSpPr/>
      </xdr:nvSpPr>
      <xdr:spPr>
        <a:xfrm>
          <a:off x="11747500" y="52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89824</xdr:rowOff>
    </xdr:from>
    <xdr:to>
      <xdr:col>76</xdr:col>
      <xdr:colOff>73025</xdr:colOff>
      <xdr:row>31</xdr:row>
      <xdr:rowOff>19974</xdr:rowOff>
    </xdr:to>
    <xdr:sp macro="" textlink="">
      <xdr:nvSpPr>
        <xdr:cNvPr id="141" name="楕円 140"/>
        <xdr:cNvSpPr/>
      </xdr:nvSpPr>
      <xdr:spPr>
        <a:xfrm>
          <a:off x="14744700" y="52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68251</xdr:rowOff>
    </xdr:from>
    <xdr:ext cx="469744" cy="259045"/>
    <xdr:sp macro="" textlink="">
      <xdr:nvSpPr>
        <xdr:cNvPr id="142" name="債務償還比率該当値テキスト"/>
        <xdr:cNvSpPr txBox="1"/>
      </xdr:nvSpPr>
      <xdr:spPr>
        <a:xfrm>
          <a:off x="14846300" y="521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97931</xdr:rowOff>
    </xdr:from>
    <xdr:to>
      <xdr:col>72</xdr:col>
      <xdr:colOff>123825</xdr:colOff>
      <xdr:row>32</xdr:row>
      <xdr:rowOff>28081</xdr:rowOff>
    </xdr:to>
    <xdr:sp macro="" textlink="">
      <xdr:nvSpPr>
        <xdr:cNvPr id="143" name="楕円 142"/>
        <xdr:cNvSpPr/>
      </xdr:nvSpPr>
      <xdr:spPr>
        <a:xfrm>
          <a:off x="14033500" y="54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140624</xdr:rowOff>
    </xdr:from>
    <xdr:to>
      <xdr:col>76</xdr:col>
      <xdr:colOff>22225</xdr:colOff>
      <xdr:row>31</xdr:row>
      <xdr:rowOff>148731</xdr:rowOff>
    </xdr:to>
    <xdr:cxnSp macro="">
      <xdr:nvCxnSpPr>
        <xdr:cNvPr id="144" name="直線コネクタ 143"/>
        <xdr:cNvCxnSpPr/>
      </xdr:nvCxnSpPr>
      <xdr:spPr>
        <a:xfrm flipV="1">
          <a:off x="14084300" y="5284124"/>
          <a:ext cx="711200" cy="17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169488</xdr:rowOff>
    </xdr:from>
    <xdr:to>
      <xdr:col>68</xdr:col>
      <xdr:colOff>123825</xdr:colOff>
      <xdr:row>33</xdr:row>
      <xdr:rowOff>99639</xdr:rowOff>
    </xdr:to>
    <xdr:sp macro="" textlink="">
      <xdr:nvSpPr>
        <xdr:cNvPr id="145" name="楕円 144"/>
        <xdr:cNvSpPr/>
      </xdr:nvSpPr>
      <xdr:spPr>
        <a:xfrm>
          <a:off x="13271500" y="5655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148731</xdr:rowOff>
    </xdr:from>
    <xdr:to>
      <xdr:col>72</xdr:col>
      <xdr:colOff>73025</xdr:colOff>
      <xdr:row>33</xdr:row>
      <xdr:rowOff>48838</xdr:rowOff>
    </xdr:to>
    <xdr:cxnSp macro="">
      <xdr:nvCxnSpPr>
        <xdr:cNvPr id="146" name="直線コネクタ 145"/>
        <xdr:cNvCxnSpPr/>
      </xdr:nvCxnSpPr>
      <xdr:spPr>
        <a:xfrm flipV="1">
          <a:off x="13322300" y="5463681"/>
          <a:ext cx="762000" cy="24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40499</xdr:rowOff>
    </xdr:from>
    <xdr:to>
      <xdr:col>64</xdr:col>
      <xdr:colOff>123825</xdr:colOff>
      <xdr:row>33</xdr:row>
      <xdr:rowOff>142099</xdr:rowOff>
    </xdr:to>
    <xdr:sp macro="" textlink="">
      <xdr:nvSpPr>
        <xdr:cNvPr id="147" name="楕円 146"/>
        <xdr:cNvSpPr/>
      </xdr:nvSpPr>
      <xdr:spPr>
        <a:xfrm>
          <a:off x="12509500" y="56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48838</xdr:rowOff>
    </xdr:from>
    <xdr:to>
      <xdr:col>68</xdr:col>
      <xdr:colOff>73025</xdr:colOff>
      <xdr:row>33</xdr:row>
      <xdr:rowOff>91299</xdr:rowOff>
    </xdr:to>
    <xdr:cxnSp macro="">
      <xdr:nvCxnSpPr>
        <xdr:cNvPr id="148" name="直線コネクタ 147"/>
        <xdr:cNvCxnSpPr/>
      </xdr:nvCxnSpPr>
      <xdr:spPr>
        <a:xfrm flipV="1">
          <a:off x="12560300" y="5706688"/>
          <a:ext cx="762000" cy="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135713</xdr:rowOff>
    </xdr:from>
    <xdr:to>
      <xdr:col>60</xdr:col>
      <xdr:colOff>123825</xdr:colOff>
      <xdr:row>32</xdr:row>
      <xdr:rowOff>65863</xdr:rowOff>
    </xdr:to>
    <xdr:sp macro="" textlink="">
      <xdr:nvSpPr>
        <xdr:cNvPr id="149" name="楕円 148"/>
        <xdr:cNvSpPr/>
      </xdr:nvSpPr>
      <xdr:spPr>
        <a:xfrm>
          <a:off x="11747500" y="54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15063</xdr:rowOff>
    </xdr:from>
    <xdr:to>
      <xdr:col>64</xdr:col>
      <xdr:colOff>73025</xdr:colOff>
      <xdr:row>33</xdr:row>
      <xdr:rowOff>91299</xdr:rowOff>
    </xdr:to>
    <xdr:cxnSp macro="">
      <xdr:nvCxnSpPr>
        <xdr:cNvPr id="150" name="直線コネクタ 149"/>
        <xdr:cNvCxnSpPr/>
      </xdr:nvCxnSpPr>
      <xdr:spPr>
        <a:xfrm>
          <a:off x="11798300" y="5501463"/>
          <a:ext cx="762000" cy="2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1" name="n_1aveValue債務償還比率"/>
        <xdr:cNvSpPr txBox="1"/>
      </xdr:nvSpPr>
      <xdr:spPr>
        <a:xfrm>
          <a:off x="13836727" y="49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2" name="n_2aveValue債務償還比率"/>
        <xdr:cNvSpPr txBox="1"/>
      </xdr:nvSpPr>
      <xdr:spPr>
        <a:xfrm>
          <a:off x="13087427" y="49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3" name="n_3aveValue債務償還比率"/>
        <xdr:cNvSpPr txBox="1"/>
      </xdr:nvSpPr>
      <xdr:spPr>
        <a:xfrm>
          <a:off x="12325427" y="49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4" name="n_4aveValue債務償還比率"/>
        <xdr:cNvSpPr txBox="1"/>
      </xdr:nvSpPr>
      <xdr:spPr>
        <a:xfrm>
          <a:off x="11563427" y="49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19208</xdr:rowOff>
    </xdr:from>
    <xdr:ext cx="469744" cy="259045"/>
    <xdr:sp macro="" textlink="">
      <xdr:nvSpPr>
        <xdr:cNvPr id="155" name="n_1mainValue債務償還比率"/>
        <xdr:cNvSpPr txBox="1"/>
      </xdr:nvSpPr>
      <xdr:spPr>
        <a:xfrm>
          <a:off x="13836727" y="550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90766</xdr:rowOff>
    </xdr:from>
    <xdr:ext cx="469744" cy="259045"/>
    <xdr:sp macro="" textlink="">
      <xdr:nvSpPr>
        <xdr:cNvPr id="156" name="n_2mainValue債務償還比率"/>
        <xdr:cNvSpPr txBox="1"/>
      </xdr:nvSpPr>
      <xdr:spPr>
        <a:xfrm>
          <a:off x="13087427" y="574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133226</xdr:rowOff>
    </xdr:from>
    <xdr:ext cx="560923" cy="259045"/>
    <xdr:sp macro="" textlink="">
      <xdr:nvSpPr>
        <xdr:cNvPr id="157" name="n_3mainValue債務償還比率"/>
        <xdr:cNvSpPr txBox="1"/>
      </xdr:nvSpPr>
      <xdr:spPr>
        <a:xfrm>
          <a:off x="12279838" y="57910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56990</xdr:rowOff>
    </xdr:from>
    <xdr:ext cx="469744" cy="259045"/>
    <xdr:sp macro="" textlink="">
      <xdr:nvSpPr>
        <xdr:cNvPr id="158" name="n_4mainValue債務償還比率"/>
        <xdr:cNvSpPr txBox="1"/>
      </xdr:nvSpPr>
      <xdr:spPr>
        <a:xfrm>
          <a:off x="11563427" y="554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22,991
22,759
41.06
12,810,233
11,596,986
1,206,797
6,129,388
11,499,968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xdr:cNvSpPr txBox="1"/>
      </xdr:nvSpPr>
      <xdr:spPr>
        <a:xfrm>
          <a:off x="4673600" y="660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97790</xdr:rowOff>
    </xdr:from>
    <xdr:to>
      <xdr:col>20</xdr:col>
      <xdr:colOff>38100</xdr:colOff>
      <xdr:row>39</xdr:row>
      <xdr:rowOff>27940</xdr:rowOff>
    </xdr:to>
    <xdr:sp macro="" textlink="">
      <xdr:nvSpPr>
        <xdr:cNvPr id="64" name="フローチャート: 判断 63"/>
        <xdr:cNvSpPr/>
      </xdr:nvSpPr>
      <xdr:spPr>
        <a:xfrm>
          <a:off x="3746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40640</xdr:rowOff>
    </xdr:from>
    <xdr:to>
      <xdr:col>15</xdr:col>
      <xdr:colOff>101600</xdr:colOff>
      <xdr:row>38</xdr:row>
      <xdr:rowOff>142240</xdr:rowOff>
    </xdr:to>
    <xdr:sp macro="" textlink="">
      <xdr:nvSpPr>
        <xdr:cNvPr id="65" name="フローチャート: 判断 64"/>
        <xdr:cNvSpPr/>
      </xdr:nvSpPr>
      <xdr:spPr>
        <a:xfrm>
          <a:off x="2857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143510</xdr:rowOff>
    </xdr:from>
    <xdr:to>
      <xdr:col>10</xdr:col>
      <xdr:colOff>165100</xdr:colOff>
      <xdr:row>38</xdr:row>
      <xdr:rowOff>73660</xdr:rowOff>
    </xdr:to>
    <xdr:sp macro="" textlink="">
      <xdr:nvSpPr>
        <xdr:cNvPr id="66" name="フローチャート: 判断 65"/>
        <xdr:cNvSpPr/>
      </xdr:nvSpPr>
      <xdr:spPr>
        <a:xfrm>
          <a:off x="196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3" name="楕円 72"/>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120667</xdr:rowOff>
    </xdr:from>
    <xdr:ext cx="405111" cy="259045"/>
    <xdr:sp macro="" textlink="">
      <xdr:nvSpPr>
        <xdr:cNvPr id="74" name="【道路】&#10;有形固定資産減価償却率該当値テキスト"/>
        <xdr:cNvSpPr txBox="1"/>
      </xdr:nvSpPr>
      <xdr:spPr>
        <a:xfrm>
          <a:off x="4673600"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5" name="楕円 74"/>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38</xdr:row>
      <xdr:rowOff>148590</xdr:rowOff>
    </xdr:to>
    <xdr:cxnSp macro="">
      <xdr:nvCxnSpPr>
        <xdr:cNvPr id="76" name="直線コネクタ 75"/>
        <xdr:cNvCxnSpPr/>
      </xdr:nvCxnSpPr>
      <xdr:spPr>
        <a:xfrm>
          <a:off x="3797300" y="6362700"/>
          <a:ext cx="8382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7" name="楕円 76"/>
        <xdr:cNvSpPr/>
      </xdr:nvSpPr>
      <xdr:spPr>
        <a:xfrm>
          <a:off x="2857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19050</xdr:rowOff>
    </xdr:to>
    <xdr:cxnSp macro="">
      <xdr:nvCxnSpPr>
        <xdr:cNvPr id="78" name="直線コネクタ 77"/>
        <xdr:cNvCxnSpPr/>
      </xdr:nvCxnSpPr>
      <xdr:spPr>
        <a:xfrm>
          <a:off x="2908300" y="631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144780</xdr:rowOff>
    </xdr:to>
    <xdr:cxnSp macro="">
      <xdr:nvCxnSpPr>
        <xdr:cNvPr id="80" name="直線コネクタ 79"/>
        <xdr:cNvCxnSpPr/>
      </xdr:nvCxnSpPr>
      <xdr:spPr>
        <a:xfrm>
          <a:off x="2019300" y="6294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21590</xdr:rowOff>
    </xdr:from>
    <xdr:to>
      <xdr:col>6</xdr:col>
      <xdr:colOff>38100</xdr:colOff>
      <xdr:row>36</xdr:row>
      <xdr:rowOff>123190</xdr:rowOff>
    </xdr:to>
    <xdr:sp macro="" textlink="">
      <xdr:nvSpPr>
        <xdr:cNvPr id="81" name="楕円 80"/>
        <xdr:cNvSpPr/>
      </xdr:nvSpPr>
      <xdr:spPr>
        <a:xfrm>
          <a:off x="1079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72390</xdr:rowOff>
    </xdr:from>
    <xdr:to>
      <xdr:col>10</xdr:col>
      <xdr:colOff>114300</xdr:colOff>
      <xdr:row>36</xdr:row>
      <xdr:rowOff>121920</xdr:rowOff>
    </xdr:to>
    <xdr:cxnSp macro="">
      <xdr:nvCxnSpPr>
        <xdr:cNvPr id="82" name="直線コネクタ 81"/>
        <xdr:cNvCxnSpPr/>
      </xdr:nvCxnSpPr>
      <xdr:spPr>
        <a:xfrm>
          <a:off x="1130300" y="6244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19067</xdr:rowOff>
    </xdr:from>
    <xdr:ext cx="405111" cy="259045"/>
    <xdr:sp macro="" textlink="">
      <xdr:nvSpPr>
        <xdr:cNvPr id="83" name="n_1aveValue【道路】&#10;有形固定資産減価償却率"/>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4" name="n_2aveValue【道路】&#10;有形固定資産減価償却率"/>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5" name="n_3aveValue【道路】&#10;有形固定資産減価償却率"/>
        <xdr:cNvSpPr txBox="1"/>
      </xdr:nvSpPr>
      <xdr:spPr>
        <a:xfrm>
          <a:off x="1816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7" name="n_1mainValue【道路】&#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8" name="n_2mainValue【道路】&#10;有形固定資産減価償却率"/>
        <xdr:cNvSpPr txBox="1"/>
      </xdr:nvSpPr>
      <xdr:spPr>
        <a:xfrm>
          <a:off x="2705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139717</xdr:rowOff>
    </xdr:from>
    <xdr:ext cx="405111" cy="259045"/>
    <xdr:sp macro="" textlink="">
      <xdr:nvSpPr>
        <xdr:cNvPr id="90" name="n_4mainValue【道路】&#10;有形固定資産減価償却率"/>
        <xdr:cNvSpPr txBox="1"/>
      </xdr:nvSpPr>
      <xdr:spPr>
        <a:xfrm>
          <a:off x="927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42621</xdr:rowOff>
    </xdr:from>
    <xdr:to>
      <xdr:col>50</xdr:col>
      <xdr:colOff>165100</xdr:colOff>
      <xdr:row>41</xdr:row>
      <xdr:rowOff>144221</xdr:rowOff>
    </xdr:to>
    <xdr:sp macro="" textlink="">
      <xdr:nvSpPr>
        <xdr:cNvPr id="121" name="フローチャート: 判断 120"/>
        <xdr:cNvSpPr/>
      </xdr:nvSpPr>
      <xdr:spPr>
        <a:xfrm>
          <a:off x="9588500" y="707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37402</xdr:rowOff>
    </xdr:from>
    <xdr:to>
      <xdr:col>46</xdr:col>
      <xdr:colOff>38100</xdr:colOff>
      <xdr:row>41</xdr:row>
      <xdr:rowOff>139002</xdr:rowOff>
    </xdr:to>
    <xdr:sp macro="" textlink="">
      <xdr:nvSpPr>
        <xdr:cNvPr id="122" name="フローチャート: 判断 121"/>
        <xdr:cNvSpPr/>
      </xdr:nvSpPr>
      <xdr:spPr>
        <a:xfrm>
          <a:off x="8699500" y="706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36767</xdr:rowOff>
    </xdr:from>
    <xdr:to>
      <xdr:col>41</xdr:col>
      <xdr:colOff>101600</xdr:colOff>
      <xdr:row>41</xdr:row>
      <xdr:rowOff>138367</xdr:rowOff>
    </xdr:to>
    <xdr:sp macro="" textlink="">
      <xdr:nvSpPr>
        <xdr:cNvPr id="123" name="フローチャート: 判断 122"/>
        <xdr:cNvSpPr/>
      </xdr:nvSpPr>
      <xdr:spPr>
        <a:xfrm>
          <a:off x="7810500" y="706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41884</xdr:rowOff>
    </xdr:from>
    <xdr:to>
      <xdr:col>36</xdr:col>
      <xdr:colOff>165100</xdr:colOff>
      <xdr:row>41</xdr:row>
      <xdr:rowOff>143484</xdr:rowOff>
    </xdr:to>
    <xdr:sp macro="" textlink="">
      <xdr:nvSpPr>
        <xdr:cNvPr id="124" name="フローチャート: 判断 123"/>
        <xdr:cNvSpPr/>
      </xdr:nvSpPr>
      <xdr:spPr>
        <a:xfrm>
          <a:off x="6921500" y="707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92748</xdr:rowOff>
    </xdr:from>
    <xdr:to>
      <xdr:col>55</xdr:col>
      <xdr:colOff>50800</xdr:colOff>
      <xdr:row>41</xdr:row>
      <xdr:rowOff>22898</xdr:rowOff>
    </xdr:to>
    <xdr:sp macro="" textlink="">
      <xdr:nvSpPr>
        <xdr:cNvPr id="130" name="楕円 129"/>
        <xdr:cNvSpPr/>
      </xdr:nvSpPr>
      <xdr:spPr>
        <a:xfrm>
          <a:off x="10426700" y="69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115625</xdr:rowOff>
    </xdr:from>
    <xdr:ext cx="534377" cy="259045"/>
    <xdr:sp macro="" textlink="">
      <xdr:nvSpPr>
        <xdr:cNvPr id="131" name="【道路】&#10;一人当たり延長該当値テキスト"/>
        <xdr:cNvSpPr txBox="1"/>
      </xdr:nvSpPr>
      <xdr:spPr>
        <a:xfrm>
          <a:off x="10515600" y="6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94183</xdr:rowOff>
    </xdr:from>
    <xdr:to>
      <xdr:col>50</xdr:col>
      <xdr:colOff>165100</xdr:colOff>
      <xdr:row>41</xdr:row>
      <xdr:rowOff>24333</xdr:rowOff>
    </xdr:to>
    <xdr:sp macro="" textlink="">
      <xdr:nvSpPr>
        <xdr:cNvPr id="132" name="楕円 131"/>
        <xdr:cNvSpPr/>
      </xdr:nvSpPr>
      <xdr:spPr>
        <a:xfrm>
          <a:off x="9588500" y="69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143548</xdr:rowOff>
    </xdr:from>
    <xdr:to>
      <xdr:col>55</xdr:col>
      <xdr:colOff>0</xdr:colOff>
      <xdr:row>40</xdr:row>
      <xdr:rowOff>144983</xdr:rowOff>
    </xdr:to>
    <xdr:cxnSp macro="">
      <xdr:nvCxnSpPr>
        <xdr:cNvPr id="133" name="直線コネクタ 132"/>
        <xdr:cNvCxnSpPr/>
      </xdr:nvCxnSpPr>
      <xdr:spPr>
        <a:xfrm flipV="1">
          <a:off x="9639300" y="7001548"/>
          <a:ext cx="8382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93383</xdr:rowOff>
    </xdr:from>
    <xdr:to>
      <xdr:col>46</xdr:col>
      <xdr:colOff>38100</xdr:colOff>
      <xdr:row>41</xdr:row>
      <xdr:rowOff>23533</xdr:rowOff>
    </xdr:to>
    <xdr:sp macro="" textlink="">
      <xdr:nvSpPr>
        <xdr:cNvPr id="134" name="楕円 133"/>
        <xdr:cNvSpPr/>
      </xdr:nvSpPr>
      <xdr:spPr>
        <a:xfrm>
          <a:off x="8699500" y="69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144183</xdr:rowOff>
    </xdr:from>
    <xdr:to>
      <xdr:col>50</xdr:col>
      <xdr:colOff>114300</xdr:colOff>
      <xdr:row>40</xdr:row>
      <xdr:rowOff>144983</xdr:rowOff>
    </xdr:to>
    <xdr:cxnSp macro="">
      <xdr:nvCxnSpPr>
        <xdr:cNvPr id="135" name="直線コネクタ 134"/>
        <xdr:cNvCxnSpPr/>
      </xdr:nvCxnSpPr>
      <xdr:spPr>
        <a:xfrm>
          <a:off x="8750300" y="700218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94183</xdr:rowOff>
    </xdr:from>
    <xdr:to>
      <xdr:col>41</xdr:col>
      <xdr:colOff>101600</xdr:colOff>
      <xdr:row>41</xdr:row>
      <xdr:rowOff>24333</xdr:rowOff>
    </xdr:to>
    <xdr:sp macro="" textlink="">
      <xdr:nvSpPr>
        <xdr:cNvPr id="136" name="楕円 135"/>
        <xdr:cNvSpPr/>
      </xdr:nvSpPr>
      <xdr:spPr>
        <a:xfrm>
          <a:off x="7810500" y="69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144183</xdr:rowOff>
    </xdr:from>
    <xdr:to>
      <xdr:col>45</xdr:col>
      <xdr:colOff>177800</xdr:colOff>
      <xdr:row>40</xdr:row>
      <xdr:rowOff>144983</xdr:rowOff>
    </xdr:to>
    <xdr:cxnSp macro="">
      <xdr:nvCxnSpPr>
        <xdr:cNvPr id="137" name="直線コネクタ 136"/>
        <xdr:cNvCxnSpPr/>
      </xdr:nvCxnSpPr>
      <xdr:spPr>
        <a:xfrm flipV="1">
          <a:off x="7861300" y="700218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94272</xdr:rowOff>
    </xdr:from>
    <xdr:to>
      <xdr:col>36</xdr:col>
      <xdr:colOff>165100</xdr:colOff>
      <xdr:row>41</xdr:row>
      <xdr:rowOff>24422</xdr:rowOff>
    </xdr:to>
    <xdr:sp macro="" textlink="">
      <xdr:nvSpPr>
        <xdr:cNvPr id="138" name="楕円 137"/>
        <xdr:cNvSpPr/>
      </xdr:nvSpPr>
      <xdr:spPr>
        <a:xfrm>
          <a:off x="6921500" y="69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144983</xdr:rowOff>
    </xdr:from>
    <xdr:to>
      <xdr:col>41</xdr:col>
      <xdr:colOff>50800</xdr:colOff>
      <xdr:row>40</xdr:row>
      <xdr:rowOff>145072</xdr:rowOff>
    </xdr:to>
    <xdr:cxnSp macro="">
      <xdr:nvCxnSpPr>
        <xdr:cNvPr id="139" name="直線コネクタ 138"/>
        <xdr:cNvCxnSpPr/>
      </xdr:nvCxnSpPr>
      <xdr:spPr>
        <a:xfrm flipV="1">
          <a:off x="6972300" y="7002983"/>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135348</xdr:rowOff>
    </xdr:from>
    <xdr:ext cx="469744" cy="259045"/>
    <xdr:sp macro="" textlink="">
      <xdr:nvSpPr>
        <xdr:cNvPr id="140" name="n_1aveValue【道路】&#10;一人当たり延長"/>
        <xdr:cNvSpPr txBox="1"/>
      </xdr:nvSpPr>
      <xdr:spPr>
        <a:xfrm>
          <a:off x="9391727" y="716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130129</xdr:rowOff>
    </xdr:from>
    <xdr:ext cx="469744" cy="259045"/>
    <xdr:sp macro="" textlink="">
      <xdr:nvSpPr>
        <xdr:cNvPr id="141" name="n_2aveValue【道路】&#10;一人当たり延長"/>
        <xdr:cNvSpPr txBox="1"/>
      </xdr:nvSpPr>
      <xdr:spPr>
        <a:xfrm>
          <a:off x="8515427" y="71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129494</xdr:rowOff>
    </xdr:from>
    <xdr:ext cx="469744" cy="259045"/>
    <xdr:sp macro="" textlink="">
      <xdr:nvSpPr>
        <xdr:cNvPr id="142" name="n_3aveValue【道路】&#10;一人当たり延長"/>
        <xdr:cNvSpPr txBox="1"/>
      </xdr:nvSpPr>
      <xdr:spPr>
        <a:xfrm>
          <a:off x="7626427" y="71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134611</xdr:rowOff>
    </xdr:from>
    <xdr:ext cx="469744" cy="259045"/>
    <xdr:sp macro="" textlink="">
      <xdr:nvSpPr>
        <xdr:cNvPr id="143" name="n_4aveValue【道路】&#10;一人当たり延長"/>
        <xdr:cNvSpPr txBox="1"/>
      </xdr:nvSpPr>
      <xdr:spPr>
        <a:xfrm>
          <a:off x="6737427" y="716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40860</xdr:rowOff>
    </xdr:from>
    <xdr:ext cx="534377" cy="259045"/>
    <xdr:sp macro="" textlink="">
      <xdr:nvSpPr>
        <xdr:cNvPr id="144" name="n_1mainValue【道路】&#10;一人当たり延長"/>
        <xdr:cNvSpPr txBox="1"/>
      </xdr:nvSpPr>
      <xdr:spPr>
        <a:xfrm>
          <a:off x="9359411" y="672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40060</xdr:rowOff>
    </xdr:from>
    <xdr:ext cx="534377" cy="259045"/>
    <xdr:sp macro="" textlink="">
      <xdr:nvSpPr>
        <xdr:cNvPr id="145" name="n_2mainValue【道路】&#10;一人当たり延長"/>
        <xdr:cNvSpPr txBox="1"/>
      </xdr:nvSpPr>
      <xdr:spPr>
        <a:xfrm>
          <a:off x="8483111" y="67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40860</xdr:rowOff>
    </xdr:from>
    <xdr:ext cx="534377" cy="259045"/>
    <xdr:sp macro="" textlink="">
      <xdr:nvSpPr>
        <xdr:cNvPr id="146" name="n_3mainValue【道路】&#10;一人当たり延長"/>
        <xdr:cNvSpPr txBox="1"/>
      </xdr:nvSpPr>
      <xdr:spPr>
        <a:xfrm>
          <a:off x="7594111" y="672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40949</xdr:rowOff>
    </xdr:from>
    <xdr:ext cx="534377" cy="259045"/>
    <xdr:sp macro="" textlink="">
      <xdr:nvSpPr>
        <xdr:cNvPr id="147" name="n_4mainValue【道路】&#10;一人当たり延長"/>
        <xdr:cNvSpPr txBox="1"/>
      </xdr:nvSpPr>
      <xdr:spPr>
        <a:xfrm>
          <a:off x="6705111" y="67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xdr:cNvSpPr txBox="1"/>
      </xdr:nvSpPr>
      <xdr:spPr>
        <a:xfrm>
          <a:off x="467360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12065</xdr:rowOff>
    </xdr:from>
    <xdr:to>
      <xdr:col>20</xdr:col>
      <xdr:colOff>38100</xdr:colOff>
      <xdr:row>62</xdr:row>
      <xdr:rowOff>113665</xdr:rowOff>
    </xdr:to>
    <xdr:sp macro="" textlink="">
      <xdr:nvSpPr>
        <xdr:cNvPr id="178" name="フローチャート: 判断 177"/>
        <xdr:cNvSpPr/>
      </xdr:nvSpPr>
      <xdr:spPr>
        <a:xfrm>
          <a:off x="3746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135890</xdr:rowOff>
    </xdr:from>
    <xdr:to>
      <xdr:col>15</xdr:col>
      <xdr:colOff>101600</xdr:colOff>
      <xdr:row>62</xdr:row>
      <xdr:rowOff>66040</xdr:rowOff>
    </xdr:to>
    <xdr:sp macro="" textlink="">
      <xdr:nvSpPr>
        <xdr:cNvPr id="179" name="フローチャート: 判断 178"/>
        <xdr:cNvSpPr/>
      </xdr:nvSpPr>
      <xdr:spPr>
        <a:xfrm>
          <a:off x="2857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80" name="フローチャート: 判断 179"/>
        <xdr:cNvSpPr/>
      </xdr:nvSpPr>
      <xdr:spPr>
        <a:xfrm>
          <a:off x="1968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78740</xdr:rowOff>
    </xdr:from>
    <xdr:to>
      <xdr:col>6</xdr:col>
      <xdr:colOff>38100</xdr:colOff>
      <xdr:row>62</xdr:row>
      <xdr:rowOff>8890</xdr:rowOff>
    </xdr:to>
    <xdr:sp macro="" textlink="">
      <xdr:nvSpPr>
        <xdr:cNvPr id="181" name="フローチャート: 判断 180"/>
        <xdr:cNvSpPr/>
      </xdr:nvSpPr>
      <xdr:spPr>
        <a:xfrm>
          <a:off x="107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7" name="楕円 186"/>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17797</xdr:rowOff>
    </xdr:from>
    <xdr:ext cx="405111" cy="259045"/>
    <xdr:sp macro="" textlink="">
      <xdr:nvSpPr>
        <xdr:cNvPr id="188" name="【橋りょう・トンネル】&#10;有形固定資産減価償却率該当値テキスト"/>
        <xdr:cNvSpPr txBox="1"/>
      </xdr:nvSpPr>
      <xdr:spPr>
        <a:xfrm>
          <a:off x="4673600"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89" name="楕円 188"/>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45720</xdr:rowOff>
    </xdr:to>
    <xdr:cxnSp macro="">
      <xdr:nvCxnSpPr>
        <xdr:cNvPr id="190" name="直線コネクタ 189"/>
        <xdr:cNvCxnSpPr/>
      </xdr:nvCxnSpPr>
      <xdr:spPr>
        <a:xfrm>
          <a:off x="3797300" y="104717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91" name="楕円 190"/>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13335</xdr:rowOff>
    </xdr:to>
    <xdr:cxnSp macro="">
      <xdr:nvCxnSpPr>
        <xdr:cNvPr id="192" name="直線コネクタ 191"/>
        <xdr:cNvCxnSpPr/>
      </xdr:nvCxnSpPr>
      <xdr:spPr>
        <a:xfrm>
          <a:off x="2908300" y="104432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3" name="楕円 192"/>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60</xdr:row>
      <xdr:rowOff>156210</xdr:rowOff>
    </xdr:to>
    <xdr:cxnSp macro="">
      <xdr:nvCxnSpPr>
        <xdr:cNvPr id="194" name="直線コネクタ 193"/>
        <xdr:cNvCxnSpPr/>
      </xdr:nvCxnSpPr>
      <xdr:spPr>
        <a:xfrm>
          <a:off x="2019300" y="104165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46355</xdr:rowOff>
    </xdr:from>
    <xdr:to>
      <xdr:col>6</xdr:col>
      <xdr:colOff>38100</xdr:colOff>
      <xdr:row>60</xdr:row>
      <xdr:rowOff>147955</xdr:rowOff>
    </xdr:to>
    <xdr:sp macro="" textlink="">
      <xdr:nvSpPr>
        <xdr:cNvPr id="195" name="楕円 194"/>
        <xdr:cNvSpPr/>
      </xdr:nvSpPr>
      <xdr:spPr>
        <a:xfrm>
          <a:off x="1079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97155</xdr:rowOff>
    </xdr:from>
    <xdr:to>
      <xdr:col>10</xdr:col>
      <xdr:colOff>114300</xdr:colOff>
      <xdr:row>60</xdr:row>
      <xdr:rowOff>129540</xdr:rowOff>
    </xdr:to>
    <xdr:cxnSp macro="">
      <xdr:nvCxnSpPr>
        <xdr:cNvPr id="196" name="直線コネクタ 195"/>
        <xdr:cNvCxnSpPr/>
      </xdr:nvCxnSpPr>
      <xdr:spPr>
        <a:xfrm>
          <a:off x="1130300" y="10384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104792</xdr:rowOff>
    </xdr:from>
    <xdr:ext cx="405111" cy="259045"/>
    <xdr:sp macro="" textlink="">
      <xdr:nvSpPr>
        <xdr:cNvPr id="197" name="n_1aveValue【橋りょう・トンネル】&#10;有形固定資産減価償却率"/>
        <xdr:cNvSpPr txBox="1"/>
      </xdr:nvSpPr>
      <xdr:spPr>
        <a:xfrm>
          <a:off x="3582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57167</xdr:rowOff>
    </xdr:from>
    <xdr:ext cx="405111" cy="259045"/>
    <xdr:sp macro="" textlink="">
      <xdr:nvSpPr>
        <xdr:cNvPr id="198" name="n_2aveValue【橋りょう・トンネル】&#10;有形固定資産減価償却率"/>
        <xdr:cNvSpPr txBox="1"/>
      </xdr:nvSpPr>
      <xdr:spPr>
        <a:xfrm>
          <a:off x="2705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199" name="n_3aveValue【橋りょう・トンネル】&#10;有形固定資産減価償却率"/>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xdr:rowOff>
    </xdr:from>
    <xdr:ext cx="405111" cy="259045"/>
    <xdr:sp macro="" textlink="">
      <xdr:nvSpPr>
        <xdr:cNvPr id="200" name="n_4aveValue【橋りょう・トンネル】&#10;有形固定資産減価償却率"/>
        <xdr:cNvSpPr txBox="1"/>
      </xdr:nvSpPr>
      <xdr:spPr>
        <a:xfrm>
          <a:off x="927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80662</xdr:rowOff>
    </xdr:from>
    <xdr:ext cx="405111" cy="259045"/>
    <xdr:sp macro="" textlink="">
      <xdr:nvSpPr>
        <xdr:cNvPr id="201" name="n_1mainValue【橋りょう・トンネル】&#10;有形固定資産減価償却率"/>
        <xdr:cNvSpPr txBox="1"/>
      </xdr:nvSpPr>
      <xdr:spPr>
        <a:xfrm>
          <a:off x="35820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52087</xdr:rowOff>
    </xdr:from>
    <xdr:ext cx="405111" cy="259045"/>
    <xdr:sp macro="" textlink="">
      <xdr:nvSpPr>
        <xdr:cNvPr id="202" name="n_2mainValue【橋りょう・トンネル】&#10;有形固定資産減価償却率"/>
        <xdr:cNvSpPr txBox="1"/>
      </xdr:nvSpPr>
      <xdr:spPr>
        <a:xfrm>
          <a:off x="2705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203" name="n_3mainValue【橋りょう・トンネル】&#10;有形固定資産減価償却率"/>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164482</xdr:rowOff>
    </xdr:from>
    <xdr:ext cx="405111" cy="259045"/>
    <xdr:sp macro="" textlink="">
      <xdr:nvSpPr>
        <xdr:cNvPr id="204" name="n_4mainValue【橋りょう・トンネル】&#10;有形固定資産減価償却率"/>
        <xdr:cNvSpPr txBox="1"/>
      </xdr:nvSpPr>
      <xdr:spPr>
        <a:xfrm>
          <a:off x="927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xdr:cNvSpPr txBox="1"/>
      </xdr:nvSpPr>
      <xdr:spPr>
        <a:xfrm>
          <a:off x="1051560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89215</xdr:rowOff>
    </xdr:from>
    <xdr:to>
      <xdr:col>50</xdr:col>
      <xdr:colOff>165100</xdr:colOff>
      <xdr:row>62</xdr:row>
      <xdr:rowOff>19365</xdr:rowOff>
    </xdr:to>
    <xdr:sp macro="" textlink="">
      <xdr:nvSpPr>
        <xdr:cNvPr id="233" name="フローチャート: 判断 232"/>
        <xdr:cNvSpPr/>
      </xdr:nvSpPr>
      <xdr:spPr>
        <a:xfrm>
          <a:off x="9588500" y="105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170044</xdr:rowOff>
    </xdr:from>
    <xdr:to>
      <xdr:col>46</xdr:col>
      <xdr:colOff>38100</xdr:colOff>
      <xdr:row>61</xdr:row>
      <xdr:rowOff>100194</xdr:rowOff>
    </xdr:to>
    <xdr:sp macro="" textlink="">
      <xdr:nvSpPr>
        <xdr:cNvPr id="234" name="フローチャート: 判断 233"/>
        <xdr:cNvSpPr/>
      </xdr:nvSpPr>
      <xdr:spPr>
        <a:xfrm>
          <a:off x="8699500" y="104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24576</xdr:rowOff>
    </xdr:from>
    <xdr:to>
      <xdr:col>41</xdr:col>
      <xdr:colOff>101600</xdr:colOff>
      <xdr:row>61</xdr:row>
      <xdr:rowOff>126176</xdr:rowOff>
    </xdr:to>
    <xdr:sp macro="" textlink="">
      <xdr:nvSpPr>
        <xdr:cNvPr id="235" name="フローチャート: 判断 234"/>
        <xdr:cNvSpPr/>
      </xdr:nvSpPr>
      <xdr:spPr>
        <a:xfrm>
          <a:off x="7810500" y="10483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26924</xdr:rowOff>
    </xdr:from>
    <xdr:to>
      <xdr:col>36</xdr:col>
      <xdr:colOff>165100</xdr:colOff>
      <xdr:row>61</xdr:row>
      <xdr:rowOff>128524</xdr:rowOff>
    </xdr:to>
    <xdr:sp macro="" textlink="">
      <xdr:nvSpPr>
        <xdr:cNvPr id="236" name="フローチャート: 判断 235"/>
        <xdr:cNvSpPr/>
      </xdr:nvSpPr>
      <xdr:spPr>
        <a:xfrm>
          <a:off x="6921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132293</xdr:rowOff>
    </xdr:from>
    <xdr:to>
      <xdr:col>55</xdr:col>
      <xdr:colOff>50800</xdr:colOff>
      <xdr:row>59</xdr:row>
      <xdr:rowOff>62443</xdr:rowOff>
    </xdr:to>
    <xdr:sp macro="" textlink="">
      <xdr:nvSpPr>
        <xdr:cNvPr id="242" name="楕円 241"/>
        <xdr:cNvSpPr/>
      </xdr:nvSpPr>
      <xdr:spPr>
        <a:xfrm>
          <a:off x="10426700" y="100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155170</xdr:rowOff>
    </xdr:from>
    <xdr:ext cx="599010" cy="259045"/>
    <xdr:sp macro="" textlink="">
      <xdr:nvSpPr>
        <xdr:cNvPr id="243" name="【橋りょう・トンネル】&#10;一人当たり有形固定資産（償却資産）額該当値テキスト"/>
        <xdr:cNvSpPr txBox="1"/>
      </xdr:nvSpPr>
      <xdr:spPr>
        <a:xfrm>
          <a:off x="10515600" y="99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135662</xdr:rowOff>
    </xdr:from>
    <xdr:to>
      <xdr:col>50</xdr:col>
      <xdr:colOff>165100</xdr:colOff>
      <xdr:row>59</xdr:row>
      <xdr:rowOff>65812</xdr:rowOff>
    </xdr:to>
    <xdr:sp macro="" textlink="">
      <xdr:nvSpPr>
        <xdr:cNvPr id="244" name="楕円 243"/>
        <xdr:cNvSpPr/>
      </xdr:nvSpPr>
      <xdr:spPr>
        <a:xfrm>
          <a:off x="9588500" y="100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11643</xdr:rowOff>
    </xdr:from>
    <xdr:to>
      <xdr:col>55</xdr:col>
      <xdr:colOff>0</xdr:colOff>
      <xdr:row>59</xdr:row>
      <xdr:rowOff>15012</xdr:rowOff>
    </xdr:to>
    <xdr:cxnSp macro="">
      <xdr:nvCxnSpPr>
        <xdr:cNvPr id="245" name="直線コネクタ 244"/>
        <xdr:cNvCxnSpPr/>
      </xdr:nvCxnSpPr>
      <xdr:spPr>
        <a:xfrm flipV="1">
          <a:off x="9639300" y="10127193"/>
          <a:ext cx="8382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140220</xdr:rowOff>
    </xdr:from>
    <xdr:to>
      <xdr:col>46</xdr:col>
      <xdr:colOff>38100</xdr:colOff>
      <xdr:row>59</xdr:row>
      <xdr:rowOff>70370</xdr:rowOff>
    </xdr:to>
    <xdr:sp macro="" textlink="">
      <xdr:nvSpPr>
        <xdr:cNvPr id="246" name="楕円 245"/>
        <xdr:cNvSpPr/>
      </xdr:nvSpPr>
      <xdr:spPr>
        <a:xfrm>
          <a:off x="8699500" y="100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15012</xdr:rowOff>
    </xdr:from>
    <xdr:to>
      <xdr:col>50</xdr:col>
      <xdr:colOff>114300</xdr:colOff>
      <xdr:row>59</xdr:row>
      <xdr:rowOff>19570</xdr:rowOff>
    </xdr:to>
    <xdr:cxnSp macro="">
      <xdr:nvCxnSpPr>
        <xdr:cNvPr id="247" name="直線コネクタ 246"/>
        <xdr:cNvCxnSpPr/>
      </xdr:nvCxnSpPr>
      <xdr:spPr>
        <a:xfrm flipV="1">
          <a:off x="8750300" y="10130562"/>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146544</xdr:rowOff>
    </xdr:from>
    <xdr:to>
      <xdr:col>41</xdr:col>
      <xdr:colOff>101600</xdr:colOff>
      <xdr:row>59</xdr:row>
      <xdr:rowOff>76694</xdr:rowOff>
    </xdr:to>
    <xdr:sp macro="" textlink="">
      <xdr:nvSpPr>
        <xdr:cNvPr id="248" name="楕円 247"/>
        <xdr:cNvSpPr/>
      </xdr:nvSpPr>
      <xdr:spPr>
        <a:xfrm>
          <a:off x="7810500" y="100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19570</xdr:rowOff>
    </xdr:from>
    <xdr:to>
      <xdr:col>45</xdr:col>
      <xdr:colOff>177800</xdr:colOff>
      <xdr:row>59</xdr:row>
      <xdr:rowOff>25894</xdr:rowOff>
    </xdr:to>
    <xdr:cxnSp macro="">
      <xdr:nvCxnSpPr>
        <xdr:cNvPr id="249" name="直線コネクタ 248"/>
        <xdr:cNvCxnSpPr/>
      </xdr:nvCxnSpPr>
      <xdr:spPr>
        <a:xfrm flipV="1">
          <a:off x="7861300" y="10135120"/>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147719</xdr:rowOff>
    </xdr:from>
    <xdr:to>
      <xdr:col>36</xdr:col>
      <xdr:colOff>165100</xdr:colOff>
      <xdr:row>59</xdr:row>
      <xdr:rowOff>77869</xdr:rowOff>
    </xdr:to>
    <xdr:sp macro="" textlink="">
      <xdr:nvSpPr>
        <xdr:cNvPr id="250" name="楕円 249"/>
        <xdr:cNvSpPr/>
      </xdr:nvSpPr>
      <xdr:spPr>
        <a:xfrm>
          <a:off x="6921500" y="1009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25894</xdr:rowOff>
    </xdr:from>
    <xdr:to>
      <xdr:col>41</xdr:col>
      <xdr:colOff>50800</xdr:colOff>
      <xdr:row>59</xdr:row>
      <xdr:rowOff>27069</xdr:rowOff>
    </xdr:to>
    <xdr:cxnSp macro="">
      <xdr:nvCxnSpPr>
        <xdr:cNvPr id="251" name="直線コネクタ 250"/>
        <xdr:cNvCxnSpPr/>
      </xdr:nvCxnSpPr>
      <xdr:spPr>
        <a:xfrm flipV="1">
          <a:off x="6972300" y="1014144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xdr:rowOff>
    </xdr:from>
    <xdr:ext cx="599010" cy="259045"/>
    <xdr:sp macro="" textlink="">
      <xdr:nvSpPr>
        <xdr:cNvPr id="252" name="n_1aveValue【橋りょう・トンネル】&#10;一人当たり有形固定資産（償却資産）額"/>
        <xdr:cNvSpPr txBox="1"/>
      </xdr:nvSpPr>
      <xdr:spPr>
        <a:xfrm>
          <a:off x="9327095" y="1064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91321</xdr:rowOff>
    </xdr:from>
    <xdr:ext cx="599010" cy="259045"/>
    <xdr:sp macro="" textlink="">
      <xdr:nvSpPr>
        <xdr:cNvPr id="253" name="n_2aveValue【橋りょう・トンネル】&#10;一人当たり有形固定資産（償却資産）額"/>
        <xdr:cNvSpPr txBox="1"/>
      </xdr:nvSpPr>
      <xdr:spPr>
        <a:xfrm>
          <a:off x="8450795" y="1054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117303</xdr:rowOff>
    </xdr:from>
    <xdr:ext cx="599010" cy="259045"/>
    <xdr:sp macro="" textlink="">
      <xdr:nvSpPr>
        <xdr:cNvPr id="254" name="n_3aveValue【橋りょう・トンネル】&#10;一人当たり有形固定資産（償却資産）額"/>
        <xdr:cNvSpPr txBox="1"/>
      </xdr:nvSpPr>
      <xdr:spPr>
        <a:xfrm>
          <a:off x="7561795" y="1057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119651</xdr:rowOff>
    </xdr:from>
    <xdr:ext cx="599010" cy="259045"/>
    <xdr:sp macro="" textlink="">
      <xdr:nvSpPr>
        <xdr:cNvPr id="255" name="n_4aveValue【橋りょう・トンネル】&#10;一人当たり有形固定資産（償却資産）額"/>
        <xdr:cNvSpPr txBox="1"/>
      </xdr:nvSpPr>
      <xdr:spPr>
        <a:xfrm>
          <a:off x="6672795" y="1057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82339</xdr:rowOff>
    </xdr:from>
    <xdr:ext cx="599010" cy="259045"/>
    <xdr:sp macro="" textlink="">
      <xdr:nvSpPr>
        <xdr:cNvPr id="256" name="n_1mainValue【橋りょう・トンネル】&#10;一人当たり有形固定資産（償却資産）額"/>
        <xdr:cNvSpPr txBox="1"/>
      </xdr:nvSpPr>
      <xdr:spPr>
        <a:xfrm>
          <a:off x="9327095" y="985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86897</xdr:rowOff>
    </xdr:from>
    <xdr:ext cx="599010" cy="259045"/>
    <xdr:sp macro="" textlink="">
      <xdr:nvSpPr>
        <xdr:cNvPr id="257" name="n_2mainValue【橋りょう・トンネル】&#10;一人当たり有形固定資産（償却資産）額"/>
        <xdr:cNvSpPr txBox="1"/>
      </xdr:nvSpPr>
      <xdr:spPr>
        <a:xfrm>
          <a:off x="8450795" y="985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93221</xdr:rowOff>
    </xdr:from>
    <xdr:ext cx="599010" cy="259045"/>
    <xdr:sp macro="" textlink="">
      <xdr:nvSpPr>
        <xdr:cNvPr id="258" name="n_3mainValue【橋りょう・トンネル】&#10;一人当たり有形固定資産（償却資産）額"/>
        <xdr:cNvSpPr txBox="1"/>
      </xdr:nvSpPr>
      <xdr:spPr>
        <a:xfrm>
          <a:off x="7561795" y="986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94396</xdr:rowOff>
    </xdr:from>
    <xdr:ext cx="599010" cy="259045"/>
    <xdr:sp macro="" textlink="">
      <xdr:nvSpPr>
        <xdr:cNvPr id="259" name="n_4mainValue【橋りょう・トンネル】&#10;一人当たり有形固定資産（償却資産）額"/>
        <xdr:cNvSpPr txBox="1"/>
      </xdr:nvSpPr>
      <xdr:spPr>
        <a:xfrm>
          <a:off x="6672795" y="986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xdr:cNvSpPr txBox="1"/>
      </xdr:nvSpPr>
      <xdr:spPr>
        <a:xfrm>
          <a:off x="4673600" y="1402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xdr:rowOff>
    </xdr:from>
    <xdr:to>
      <xdr:col>20</xdr:col>
      <xdr:colOff>38100</xdr:colOff>
      <xdr:row>81</xdr:row>
      <xdr:rowOff>118618</xdr:rowOff>
    </xdr:to>
    <xdr:sp macro="" textlink="">
      <xdr:nvSpPr>
        <xdr:cNvPr id="289" name="フローチャート: 判断 288"/>
        <xdr:cNvSpPr/>
      </xdr:nvSpPr>
      <xdr:spPr>
        <a:xfrm>
          <a:off x="37465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21589</xdr:rowOff>
    </xdr:from>
    <xdr:to>
      <xdr:col>15</xdr:col>
      <xdr:colOff>101600</xdr:colOff>
      <xdr:row>81</xdr:row>
      <xdr:rowOff>123189</xdr:rowOff>
    </xdr:to>
    <xdr:sp macro="" textlink="">
      <xdr:nvSpPr>
        <xdr:cNvPr id="290" name="フローチャート: 判断 289"/>
        <xdr:cNvSpPr/>
      </xdr:nvSpPr>
      <xdr:spPr>
        <a:xfrm>
          <a:off x="2857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91" name="フローチャート: 判断 290"/>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81026</xdr:rowOff>
    </xdr:from>
    <xdr:to>
      <xdr:col>6</xdr:col>
      <xdr:colOff>38100</xdr:colOff>
      <xdr:row>81</xdr:row>
      <xdr:rowOff>11176</xdr:rowOff>
    </xdr:to>
    <xdr:sp macro="" textlink="">
      <xdr:nvSpPr>
        <xdr:cNvPr id="292" name="フローチャート: 判断 291"/>
        <xdr:cNvSpPr/>
      </xdr:nvSpPr>
      <xdr:spPr>
        <a:xfrm>
          <a:off x="1079500" y="1379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117602</xdr:rowOff>
    </xdr:from>
    <xdr:to>
      <xdr:col>24</xdr:col>
      <xdr:colOff>114300</xdr:colOff>
      <xdr:row>80</xdr:row>
      <xdr:rowOff>47752</xdr:rowOff>
    </xdr:to>
    <xdr:sp macro="" textlink="">
      <xdr:nvSpPr>
        <xdr:cNvPr id="298" name="楕円 297"/>
        <xdr:cNvSpPr/>
      </xdr:nvSpPr>
      <xdr:spPr>
        <a:xfrm>
          <a:off x="45847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140479</xdr:rowOff>
    </xdr:from>
    <xdr:ext cx="405111" cy="259045"/>
    <xdr:sp macro="" textlink="">
      <xdr:nvSpPr>
        <xdr:cNvPr id="299" name="【公営住宅】&#10;有形固定資産減価償却率該当値テキスト"/>
        <xdr:cNvSpPr txBox="1"/>
      </xdr:nvSpPr>
      <xdr:spPr>
        <a:xfrm>
          <a:off x="4673600" y="1351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78739</xdr:rowOff>
    </xdr:from>
    <xdr:to>
      <xdr:col>20</xdr:col>
      <xdr:colOff>38100</xdr:colOff>
      <xdr:row>80</xdr:row>
      <xdr:rowOff>8889</xdr:rowOff>
    </xdr:to>
    <xdr:sp macro="" textlink="">
      <xdr:nvSpPr>
        <xdr:cNvPr id="300" name="楕円 299"/>
        <xdr:cNvSpPr/>
      </xdr:nvSpPr>
      <xdr:spPr>
        <a:xfrm>
          <a:off x="3746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129539</xdr:rowOff>
    </xdr:from>
    <xdr:to>
      <xdr:col>24</xdr:col>
      <xdr:colOff>63500</xdr:colOff>
      <xdr:row>79</xdr:row>
      <xdr:rowOff>168402</xdr:rowOff>
    </xdr:to>
    <xdr:cxnSp macro="">
      <xdr:nvCxnSpPr>
        <xdr:cNvPr id="301" name="直線コネクタ 300"/>
        <xdr:cNvCxnSpPr/>
      </xdr:nvCxnSpPr>
      <xdr:spPr>
        <a:xfrm>
          <a:off x="3797300" y="13674089"/>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39878</xdr:rowOff>
    </xdr:from>
    <xdr:to>
      <xdr:col>15</xdr:col>
      <xdr:colOff>101600</xdr:colOff>
      <xdr:row>79</xdr:row>
      <xdr:rowOff>141478</xdr:rowOff>
    </xdr:to>
    <xdr:sp macro="" textlink="">
      <xdr:nvSpPr>
        <xdr:cNvPr id="302" name="楕円 301"/>
        <xdr:cNvSpPr/>
      </xdr:nvSpPr>
      <xdr:spPr>
        <a:xfrm>
          <a:off x="28575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90678</xdr:rowOff>
    </xdr:from>
    <xdr:to>
      <xdr:col>19</xdr:col>
      <xdr:colOff>177800</xdr:colOff>
      <xdr:row>79</xdr:row>
      <xdr:rowOff>129539</xdr:rowOff>
    </xdr:to>
    <xdr:cxnSp macro="">
      <xdr:nvCxnSpPr>
        <xdr:cNvPr id="303" name="直線コネクタ 302"/>
        <xdr:cNvCxnSpPr/>
      </xdr:nvCxnSpPr>
      <xdr:spPr>
        <a:xfrm>
          <a:off x="2908300" y="1363522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304" name="楕円 303"/>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79</xdr:row>
      <xdr:rowOff>90678</xdr:rowOff>
    </xdr:to>
    <xdr:cxnSp macro="">
      <xdr:nvCxnSpPr>
        <xdr:cNvPr id="305" name="直線コネクタ 304"/>
        <xdr:cNvCxnSpPr/>
      </xdr:nvCxnSpPr>
      <xdr:spPr>
        <a:xfrm>
          <a:off x="2019300" y="13594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140463</xdr:rowOff>
    </xdr:from>
    <xdr:to>
      <xdr:col>6</xdr:col>
      <xdr:colOff>38100</xdr:colOff>
      <xdr:row>79</xdr:row>
      <xdr:rowOff>70613</xdr:rowOff>
    </xdr:to>
    <xdr:sp macro="" textlink="">
      <xdr:nvSpPr>
        <xdr:cNvPr id="306" name="楕円 305"/>
        <xdr:cNvSpPr/>
      </xdr:nvSpPr>
      <xdr:spPr>
        <a:xfrm>
          <a:off x="1079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19813</xdr:rowOff>
    </xdr:from>
    <xdr:to>
      <xdr:col>10</xdr:col>
      <xdr:colOff>114300</xdr:colOff>
      <xdr:row>79</xdr:row>
      <xdr:rowOff>49530</xdr:rowOff>
    </xdr:to>
    <xdr:cxnSp macro="">
      <xdr:nvCxnSpPr>
        <xdr:cNvPr id="307" name="直線コネクタ 306"/>
        <xdr:cNvCxnSpPr/>
      </xdr:nvCxnSpPr>
      <xdr:spPr>
        <a:xfrm>
          <a:off x="1130300" y="1356436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109745</xdr:rowOff>
    </xdr:from>
    <xdr:ext cx="405111" cy="259045"/>
    <xdr:sp macro="" textlink="">
      <xdr:nvSpPr>
        <xdr:cNvPr id="308" name="n_1aveValue【公営住宅】&#10;有形固定資産減価償却率"/>
        <xdr:cNvSpPr txBox="1"/>
      </xdr:nvSpPr>
      <xdr:spPr>
        <a:xfrm>
          <a:off x="3582044" y="1399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09" name="n_2aveValue【公営住宅】&#10;有形固定資産減価償却率"/>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10" name="n_3aveValue【公営住宅】&#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2303</xdr:rowOff>
    </xdr:from>
    <xdr:ext cx="405111" cy="259045"/>
    <xdr:sp macro="" textlink="">
      <xdr:nvSpPr>
        <xdr:cNvPr id="311" name="n_4aveValue【公営住宅】&#10;有形固定資産減価償却率"/>
        <xdr:cNvSpPr txBox="1"/>
      </xdr:nvSpPr>
      <xdr:spPr>
        <a:xfrm>
          <a:off x="927744" y="1388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25416</xdr:rowOff>
    </xdr:from>
    <xdr:ext cx="405111" cy="259045"/>
    <xdr:sp macro="" textlink="">
      <xdr:nvSpPr>
        <xdr:cNvPr id="312" name="n_1mainValue【公営住宅】&#10;有形固定資産減価償却率"/>
        <xdr:cNvSpPr txBox="1"/>
      </xdr:nvSpPr>
      <xdr:spPr>
        <a:xfrm>
          <a:off x="3582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158005</xdr:rowOff>
    </xdr:from>
    <xdr:ext cx="405111" cy="259045"/>
    <xdr:sp macro="" textlink="">
      <xdr:nvSpPr>
        <xdr:cNvPr id="313" name="n_2mainValue【公営住宅】&#10;有形固定資産減価償却率"/>
        <xdr:cNvSpPr txBox="1"/>
      </xdr:nvSpPr>
      <xdr:spPr>
        <a:xfrm>
          <a:off x="2705744" y="1335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14" name="n_3mainValue【公営住宅】&#10;有形固定資産減価償却率"/>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87140</xdr:rowOff>
    </xdr:from>
    <xdr:ext cx="405111" cy="259045"/>
    <xdr:sp macro="" textlink="">
      <xdr:nvSpPr>
        <xdr:cNvPr id="315" name="n_4mainValue【公営住宅】&#10;有形固定資産減価償却率"/>
        <xdr:cNvSpPr txBox="1"/>
      </xdr:nvSpPr>
      <xdr:spPr>
        <a:xfrm>
          <a:off x="927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162561</xdr:rowOff>
    </xdr:from>
    <xdr:to>
      <xdr:col>50</xdr:col>
      <xdr:colOff>165100</xdr:colOff>
      <xdr:row>84</xdr:row>
      <xdr:rowOff>92711</xdr:rowOff>
    </xdr:to>
    <xdr:sp macro="" textlink="">
      <xdr:nvSpPr>
        <xdr:cNvPr id="346" name="フローチャート: 判断 345"/>
        <xdr:cNvSpPr/>
      </xdr:nvSpPr>
      <xdr:spPr>
        <a:xfrm>
          <a:off x="9588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47" name="フローチャート: 判断 346"/>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48" name="フローチャート: 判断 347"/>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165608</xdr:rowOff>
    </xdr:from>
    <xdr:to>
      <xdr:col>36</xdr:col>
      <xdr:colOff>165100</xdr:colOff>
      <xdr:row>84</xdr:row>
      <xdr:rowOff>95758</xdr:rowOff>
    </xdr:to>
    <xdr:sp macro="" textlink="">
      <xdr:nvSpPr>
        <xdr:cNvPr id="349" name="フローチャート: 判断 348"/>
        <xdr:cNvSpPr/>
      </xdr:nvSpPr>
      <xdr:spPr>
        <a:xfrm>
          <a:off x="6921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168656</xdr:rowOff>
    </xdr:from>
    <xdr:to>
      <xdr:col>55</xdr:col>
      <xdr:colOff>50800</xdr:colOff>
      <xdr:row>85</xdr:row>
      <xdr:rowOff>98806</xdr:rowOff>
    </xdr:to>
    <xdr:sp macro="" textlink="">
      <xdr:nvSpPr>
        <xdr:cNvPr id="355" name="楕円 354"/>
        <xdr:cNvSpPr/>
      </xdr:nvSpPr>
      <xdr:spPr>
        <a:xfrm>
          <a:off x="10426700" y="1457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147083</xdr:rowOff>
    </xdr:from>
    <xdr:ext cx="469744" cy="259045"/>
    <xdr:sp macro="" textlink="">
      <xdr:nvSpPr>
        <xdr:cNvPr id="356" name="【公営住宅】&#10;一人当たり面積該当値テキスト"/>
        <xdr:cNvSpPr txBox="1"/>
      </xdr:nvSpPr>
      <xdr:spPr>
        <a:xfrm>
          <a:off x="10515600" y="1454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160274</xdr:rowOff>
    </xdr:from>
    <xdr:to>
      <xdr:col>50</xdr:col>
      <xdr:colOff>165100</xdr:colOff>
      <xdr:row>85</xdr:row>
      <xdr:rowOff>90424</xdr:rowOff>
    </xdr:to>
    <xdr:sp macro="" textlink="">
      <xdr:nvSpPr>
        <xdr:cNvPr id="357" name="楕円 356"/>
        <xdr:cNvSpPr/>
      </xdr:nvSpPr>
      <xdr:spPr>
        <a:xfrm>
          <a:off x="9588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39624</xdr:rowOff>
    </xdr:from>
    <xdr:to>
      <xdr:col>55</xdr:col>
      <xdr:colOff>0</xdr:colOff>
      <xdr:row>85</xdr:row>
      <xdr:rowOff>48006</xdr:rowOff>
    </xdr:to>
    <xdr:cxnSp macro="">
      <xdr:nvCxnSpPr>
        <xdr:cNvPr id="358" name="直線コネクタ 357"/>
        <xdr:cNvCxnSpPr/>
      </xdr:nvCxnSpPr>
      <xdr:spPr>
        <a:xfrm>
          <a:off x="9639300" y="1461287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161037</xdr:rowOff>
    </xdr:from>
    <xdr:to>
      <xdr:col>46</xdr:col>
      <xdr:colOff>38100</xdr:colOff>
      <xdr:row>85</xdr:row>
      <xdr:rowOff>91187</xdr:rowOff>
    </xdr:to>
    <xdr:sp macro="" textlink="">
      <xdr:nvSpPr>
        <xdr:cNvPr id="359" name="楕円 358"/>
        <xdr:cNvSpPr/>
      </xdr:nvSpPr>
      <xdr:spPr>
        <a:xfrm>
          <a:off x="8699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39624</xdr:rowOff>
    </xdr:from>
    <xdr:to>
      <xdr:col>50</xdr:col>
      <xdr:colOff>114300</xdr:colOff>
      <xdr:row>85</xdr:row>
      <xdr:rowOff>40387</xdr:rowOff>
    </xdr:to>
    <xdr:cxnSp macro="">
      <xdr:nvCxnSpPr>
        <xdr:cNvPr id="360" name="直線コネクタ 359"/>
        <xdr:cNvCxnSpPr/>
      </xdr:nvCxnSpPr>
      <xdr:spPr>
        <a:xfrm flipV="1">
          <a:off x="8750300" y="146128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161037</xdr:rowOff>
    </xdr:from>
    <xdr:to>
      <xdr:col>41</xdr:col>
      <xdr:colOff>101600</xdr:colOff>
      <xdr:row>85</xdr:row>
      <xdr:rowOff>91187</xdr:rowOff>
    </xdr:to>
    <xdr:sp macro="" textlink="">
      <xdr:nvSpPr>
        <xdr:cNvPr id="361" name="楕円 360"/>
        <xdr:cNvSpPr/>
      </xdr:nvSpPr>
      <xdr:spPr>
        <a:xfrm>
          <a:off x="7810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40387</xdr:rowOff>
    </xdr:from>
    <xdr:to>
      <xdr:col>45</xdr:col>
      <xdr:colOff>177800</xdr:colOff>
      <xdr:row>85</xdr:row>
      <xdr:rowOff>40387</xdr:rowOff>
    </xdr:to>
    <xdr:cxnSp macro="">
      <xdr:nvCxnSpPr>
        <xdr:cNvPr id="362" name="直線コネクタ 361"/>
        <xdr:cNvCxnSpPr/>
      </xdr:nvCxnSpPr>
      <xdr:spPr>
        <a:xfrm>
          <a:off x="7861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161798</xdr:rowOff>
    </xdr:from>
    <xdr:to>
      <xdr:col>36</xdr:col>
      <xdr:colOff>165100</xdr:colOff>
      <xdr:row>85</xdr:row>
      <xdr:rowOff>91948</xdr:rowOff>
    </xdr:to>
    <xdr:sp macro="" textlink="">
      <xdr:nvSpPr>
        <xdr:cNvPr id="363" name="楕円 362"/>
        <xdr:cNvSpPr/>
      </xdr:nvSpPr>
      <xdr:spPr>
        <a:xfrm>
          <a:off x="6921500" y="1456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40387</xdr:rowOff>
    </xdr:from>
    <xdr:to>
      <xdr:col>41</xdr:col>
      <xdr:colOff>50800</xdr:colOff>
      <xdr:row>85</xdr:row>
      <xdr:rowOff>41148</xdr:rowOff>
    </xdr:to>
    <xdr:cxnSp macro="">
      <xdr:nvCxnSpPr>
        <xdr:cNvPr id="364" name="直線コネクタ 363"/>
        <xdr:cNvCxnSpPr/>
      </xdr:nvCxnSpPr>
      <xdr:spPr>
        <a:xfrm flipV="1">
          <a:off x="6972300" y="1461363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109238</xdr:rowOff>
    </xdr:from>
    <xdr:ext cx="469744" cy="259045"/>
    <xdr:sp macro="" textlink="">
      <xdr:nvSpPr>
        <xdr:cNvPr id="365" name="n_1aveValue【公営住宅】&#10;一人当たり面積"/>
        <xdr:cNvSpPr txBox="1"/>
      </xdr:nvSpPr>
      <xdr:spPr>
        <a:xfrm>
          <a:off x="9391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66" name="n_2aveValue【公営住宅】&#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67" name="n_3aveValue【公営住宅】&#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112285</xdr:rowOff>
    </xdr:from>
    <xdr:ext cx="469744" cy="259045"/>
    <xdr:sp macro="" textlink="">
      <xdr:nvSpPr>
        <xdr:cNvPr id="368" name="n_4aveValue【公営住宅】&#10;一人当たり面積"/>
        <xdr:cNvSpPr txBox="1"/>
      </xdr:nvSpPr>
      <xdr:spPr>
        <a:xfrm>
          <a:off x="6737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81551</xdr:rowOff>
    </xdr:from>
    <xdr:ext cx="469744" cy="259045"/>
    <xdr:sp macro="" textlink="">
      <xdr:nvSpPr>
        <xdr:cNvPr id="369" name="n_1mainValue【公営住宅】&#10;一人当たり面積"/>
        <xdr:cNvSpPr txBox="1"/>
      </xdr:nvSpPr>
      <xdr:spPr>
        <a:xfrm>
          <a:off x="9391727"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82314</xdr:rowOff>
    </xdr:from>
    <xdr:ext cx="469744" cy="259045"/>
    <xdr:sp macro="" textlink="">
      <xdr:nvSpPr>
        <xdr:cNvPr id="370" name="n_2mainValue【公営住宅】&#10;一人当たり面積"/>
        <xdr:cNvSpPr txBox="1"/>
      </xdr:nvSpPr>
      <xdr:spPr>
        <a:xfrm>
          <a:off x="8515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82314</xdr:rowOff>
    </xdr:from>
    <xdr:ext cx="469744" cy="259045"/>
    <xdr:sp macro="" textlink="">
      <xdr:nvSpPr>
        <xdr:cNvPr id="371" name="n_3mainValue【公営住宅】&#10;一人当たり面積"/>
        <xdr:cNvSpPr txBox="1"/>
      </xdr:nvSpPr>
      <xdr:spPr>
        <a:xfrm>
          <a:off x="7626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83075</xdr:rowOff>
    </xdr:from>
    <xdr:ext cx="469744" cy="259045"/>
    <xdr:sp macro="" textlink="">
      <xdr:nvSpPr>
        <xdr:cNvPr id="372" name="n_4mainValue【公営住宅】&#10;一人当たり面積"/>
        <xdr:cNvSpPr txBox="1"/>
      </xdr:nvSpPr>
      <xdr:spPr>
        <a:xfrm>
          <a:off x="6737427" y="1465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3" name="テキスト ボックス 38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4" name="直線コネクタ 3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5" name="テキスト ボックス 3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6" name="直線コネクタ 3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7" name="テキスト ボックス 3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8" name="直線コネクタ 3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9" name="テキスト ボックス 3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0" name="直線コネクタ 3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1" name="テキスト ボックス 3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3" name="テキスト ボックス 3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87630</xdr:rowOff>
    </xdr:from>
    <xdr:to>
      <xdr:col>24</xdr:col>
      <xdr:colOff>62865</xdr:colOff>
      <xdr:row>107</xdr:row>
      <xdr:rowOff>119635</xdr:rowOff>
    </xdr:to>
    <xdr:cxnSp macro="">
      <xdr:nvCxnSpPr>
        <xdr:cNvPr id="395" name="直線コネクタ 394"/>
        <xdr:cNvCxnSpPr/>
      </xdr:nvCxnSpPr>
      <xdr:spPr>
        <a:xfrm flipV="1">
          <a:off x="4634865" y="17746980"/>
          <a:ext cx="0" cy="71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123462</xdr:rowOff>
    </xdr:from>
    <xdr:ext cx="405111" cy="259045"/>
    <xdr:sp macro="" textlink="">
      <xdr:nvSpPr>
        <xdr:cNvPr id="396" name="【港湾・漁港】&#10;有形固定資産減価償却率最小値テキスト"/>
        <xdr:cNvSpPr txBox="1"/>
      </xdr:nvSpPr>
      <xdr:spPr>
        <a:xfrm>
          <a:off x="46736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119635</xdr:rowOff>
    </xdr:from>
    <xdr:to>
      <xdr:col>24</xdr:col>
      <xdr:colOff>152400</xdr:colOff>
      <xdr:row>107</xdr:row>
      <xdr:rowOff>119635</xdr:rowOff>
    </xdr:to>
    <xdr:cxnSp macro="">
      <xdr:nvCxnSpPr>
        <xdr:cNvPr id="397" name="直線コネクタ 396"/>
        <xdr:cNvCxnSpPr/>
      </xdr:nvCxnSpPr>
      <xdr:spPr>
        <a:xfrm>
          <a:off x="4546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34307</xdr:rowOff>
    </xdr:from>
    <xdr:ext cx="405111" cy="259045"/>
    <xdr:sp macro="" textlink="">
      <xdr:nvSpPr>
        <xdr:cNvPr id="398" name="【港湾・漁港】&#10;有形固定資産減価償却率最大値テキスト"/>
        <xdr:cNvSpPr txBox="1"/>
      </xdr:nvSpPr>
      <xdr:spPr>
        <a:xfrm>
          <a:off x="4673600"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87630</xdr:rowOff>
    </xdr:from>
    <xdr:to>
      <xdr:col>24</xdr:col>
      <xdr:colOff>152400</xdr:colOff>
      <xdr:row>103</xdr:row>
      <xdr:rowOff>87630</xdr:rowOff>
    </xdr:to>
    <xdr:cxnSp macro="">
      <xdr:nvCxnSpPr>
        <xdr:cNvPr id="399" name="直線コネクタ 398"/>
        <xdr:cNvCxnSpPr/>
      </xdr:nvCxnSpPr>
      <xdr:spPr>
        <a:xfrm>
          <a:off x="4546600" y="1774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70121</xdr:rowOff>
    </xdr:from>
    <xdr:ext cx="405111" cy="259045"/>
    <xdr:sp macro="" textlink="">
      <xdr:nvSpPr>
        <xdr:cNvPr id="400" name="【港湾・漁港】&#10;有形固定資産減価償却率平均値テキスト"/>
        <xdr:cNvSpPr txBox="1"/>
      </xdr:nvSpPr>
      <xdr:spPr>
        <a:xfrm>
          <a:off x="46736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91694</xdr:rowOff>
    </xdr:from>
    <xdr:to>
      <xdr:col>24</xdr:col>
      <xdr:colOff>114300</xdr:colOff>
      <xdr:row>106</xdr:row>
      <xdr:rowOff>21844</xdr:rowOff>
    </xdr:to>
    <xdr:sp macro="" textlink="">
      <xdr:nvSpPr>
        <xdr:cNvPr id="401" name="フローチャート: 判断 400"/>
        <xdr:cNvSpPr/>
      </xdr:nvSpPr>
      <xdr:spPr>
        <a:xfrm>
          <a:off x="4584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73406</xdr:rowOff>
    </xdr:from>
    <xdr:to>
      <xdr:col>20</xdr:col>
      <xdr:colOff>38100</xdr:colOff>
      <xdr:row>104</xdr:row>
      <xdr:rowOff>3556</xdr:rowOff>
    </xdr:to>
    <xdr:sp macro="" textlink="">
      <xdr:nvSpPr>
        <xdr:cNvPr id="402" name="フローチャート: 判断 401"/>
        <xdr:cNvSpPr/>
      </xdr:nvSpPr>
      <xdr:spPr>
        <a:xfrm>
          <a:off x="3746500" y="1773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148844</xdr:rowOff>
    </xdr:from>
    <xdr:to>
      <xdr:col>15</xdr:col>
      <xdr:colOff>101600</xdr:colOff>
      <xdr:row>103</xdr:row>
      <xdr:rowOff>78994</xdr:rowOff>
    </xdr:to>
    <xdr:sp macro="" textlink="">
      <xdr:nvSpPr>
        <xdr:cNvPr id="403" name="フローチャート: 判断 402"/>
        <xdr:cNvSpPr/>
      </xdr:nvSpPr>
      <xdr:spPr>
        <a:xfrm>
          <a:off x="28575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160274</xdr:rowOff>
    </xdr:from>
    <xdr:to>
      <xdr:col>10</xdr:col>
      <xdr:colOff>165100</xdr:colOff>
      <xdr:row>102</xdr:row>
      <xdr:rowOff>90424</xdr:rowOff>
    </xdr:to>
    <xdr:sp macro="" textlink="">
      <xdr:nvSpPr>
        <xdr:cNvPr id="404" name="フローチャート: 判断 403"/>
        <xdr:cNvSpPr/>
      </xdr:nvSpPr>
      <xdr:spPr>
        <a:xfrm>
          <a:off x="1968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146558</xdr:rowOff>
    </xdr:from>
    <xdr:to>
      <xdr:col>6</xdr:col>
      <xdr:colOff>38100</xdr:colOff>
      <xdr:row>102</xdr:row>
      <xdr:rowOff>76708</xdr:rowOff>
    </xdr:to>
    <xdr:sp macro="" textlink="">
      <xdr:nvSpPr>
        <xdr:cNvPr id="405" name="フローチャート: 判断 404"/>
        <xdr:cNvSpPr/>
      </xdr:nvSpPr>
      <xdr:spPr>
        <a:xfrm>
          <a:off x="107950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411" name="楕円 410"/>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161307</xdr:rowOff>
    </xdr:from>
    <xdr:ext cx="405111" cy="259045"/>
    <xdr:sp macro="" textlink="">
      <xdr:nvSpPr>
        <xdr:cNvPr id="412" name="【港湾・漁港】&#10;有形固定資産減価償却率該当値テキスト"/>
        <xdr:cNvSpPr txBox="1"/>
      </xdr:nvSpPr>
      <xdr:spPr>
        <a:xfrm>
          <a:off x="4673600"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160274</xdr:rowOff>
    </xdr:from>
    <xdr:to>
      <xdr:col>20</xdr:col>
      <xdr:colOff>38100</xdr:colOff>
      <xdr:row>104</xdr:row>
      <xdr:rowOff>90424</xdr:rowOff>
    </xdr:to>
    <xdr:sp macro="" textlink="">
      <xdr:nvSpPr>
        <xdr:cNvPr id="413" name="楕円 412"/>
        <xdr:cNvSpPr/>
      </xdr:nvSpPr>
      <xdr:spPr>
        <a:xfrm>
          <a:off x="3746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87630</xdr:rowOff>
    </xdr:from>
    <xdr:to>
      <xdr:col>24</xdr:col>
      <xdr:colOff>63500</xdr:colOff>
      <xdr:row>104</xdr:row>
      <xdr:rowOff>39624</xdr:rowOff>
    </xdr:to>
    <xdr:cxnSp macro="">
      <xdr:nvCxnSpPr>
        <xdr:cNvPr id="414" name="直線コネクタ 413"/>
        <xdr:cNvCxnSpPr/>
      </xdr:nvCxnSpPr>
      <xdr:spPr>
        <a:xfrm flipV="1">
          <a:off x="3797300" y="177469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45974</xdr:rowOff>
    </xdr:from>
    <xdr:to>
      <xdr:col>15</xdr:col>
      <xdr:colOff>101600</xdr:colOff>
      <xdr:row>103</xdr:row>
      <xdr:rowOff>147574</xdr:rowOff>
    </xdr:to>
    <xdr:sp macro="" textlink="">
      <xdr:nvSpPr>
        <xdr:cNvPr id="415" name="楕円 414"/>
        <xdr:cNvSpPr/>
      </xdr:nvSpPr>
      <xdr:spPr>
        <a:xfrm>
          <a:off x="2857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96774</xdr:rowOff>
    </xdr:from>
    <xdr:to>
      <xdr:col>19</xdr:col>
      <xdr:colOff>177800</xdr:colOff>
      <xdr:row>104</xdr:row>
      <xdr:rowOff>39624</xdr:rowOff>
    </xdr:to>
    <xdr:cxnSp macro="">
      <xdr:nvCxnSpPr>
        <xdr:cNvPr id="416" name="直線コネクタ 415"/>
        <xdr:cNvCxnSpPr/>
      </xdr:nvCxnSpPr>
      <xdr:spPr>
        <a:xfrm>
          <a:off x="2908300" y="177561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103124</xdr:rowOff>
    </xdr:from>
    <xdr:to>
      <xdr:col>10</xdr:col>
      <xdr:colOff>165100</xdr:colOff>
      <xdr:row>103</xdr:row>
      <xdr:rowOff>33274</xdr:rowOff>
    </xdr:to>
    <xdr:sp macro="" textlink="">
      <xdr:nvSpPr>
        <xdr:cNvPr id="417" name="楕円 416"/>
        <xdr:cNvSpPr/>
      </xdr:nvSpPr>
      <xdr:spPr>
        <a:xfrm>
          <a:off x="1968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153924</xdr:rowOff>
    </xdr:from>
    <xdr:to>
      <xdr:col>15</xdr:col>
      <xdr:colOff>50800</xdr:colOff>
      <xdr:row>103</xdr:row>
      <xdr:rowOff>96774</xdr:rowOff>
    </xdr:to>
    <xdr:cxnSp macro="">
      <xdr:nvCxnSpPr>
        <xdr:cNvPr id="418" name="直線コネクタ 417"/>
        <xdr:cNvCxnSpPr/>
      </xdr:nvCxnSpPr>
      <xdr:spPr>
        <a:xfrm>
          <a:off x="2019300" y="176418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160274</xdr:rowOff>
    </xdr:from>
    <xdr:to>
      <xdr:col>6</xdr:col>
      <xdr:colOff>38100</xdr:colOff>
      <xdr:row>102</xdr:row>
      <xdr:rowOff>90424</xdr:rowOff>
    </xdr:to>
    <xdr:sp macro="" textlink="">
      <xdr:nvSpPr>
        <xdr:cNvPr id="419" name="楕円 418"/>
        <xdr:cNvSpPr/>
      </xdr:nvSpPr>
      <xdr:spPr>
        <a:xfrm>
          <a:off x="1079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39624</xdr:rowOff>
    </xdr:from>
    <xdr:to>
      <xdr:col>10</xdr:col>
      <xdr:colOff>114300</xdr:colOff>
      <xdr:row>102</xdr:row>
      <xdr:rowOff>153924</xdr:rowOff>
    </xdr:to>
    <xdr:cxnSp macro="">
      <xdr:nvCxnSpPr>
        <xdr:cNvPr id="420" name="直線コネクタ 419"/>
        <xdr:cNvCxnSpPr/>
      </xdr:nvCxnSpPr>
      <xdr:spPr>
        <a:xfrm>
          <a:off x="1130300" y="175275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20083</xdr:rowOff>
    </xdr:from>
    <xdr:ext cx="405111" cy="259045"/>
    <xdr:sp macro="" textlink="">
      <xdr:nvSpPr>
        <xdr:cNvPr id="421" name="n_1aveValue【港湾・漁港】&#10;有形固定資産減価償却率"/>
        <xdr:cNvSpPr txBox="1"/>
      </xdr:nvSpPr>
      <xdr:spPr>
        <a:xfrm>
          <a:off x="35820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95521</xdr:rowOff>
    </xdr:from>
    <xdr:ext cx="405111" cy="259045"/>
    <xdr:sp macro="" textlink="">
      <xdr:nvSpPr>
        <xdr:cNvPr id="422" name="n_2aveValue【港湾・漁港】&#10;有形固定資産減価償却率"/>
        <xdr:cNvSpPr txBox="1"/>
      </xdr:nvSpPr>
      <xdr:spPr>
        <a:xfrm>
          <a:off x="27057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106951</xdr:rowOff>
    </xdr:from>
    <xdr:ext cx="405111" cy="259045"/>
    <xdr:sp macro="" textlink="">
      <xdr:nvSpPr>
        <xdr:cNvPr id="423" name="n_3aveValue【港湾・漁港】&#10;有形固定資産減価償却率"/>
        <xdr:cNvSpPr txBox="1"/>
      </xdr:nvSpPr>
      <xdr:spPr>
        <a:xfrm>
          <a:off x="1816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93235</xdr:rowOff>
    </xdr:from>
    <xdr:ext cx="405111" cy="259045"/>
    <xdr:sp macro="" textlink="">
      <xdr:nvSpPr>
        <xdr:cNvPr id="424" name="n_4aveValue【港湾・漁港】&#10;有形固定資産減価償却率"/>
        <xdr:cNvSpPr txBox="1"/>
      </xdr:nvSpPr>
      <xdr:spPr>
        <a:xfrm>
          <a:off x="927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81551</xdr:rowOff>
    </xdr:from>
    <xdr:ext cx="405111" cy="259045"/>
    <xdr:sp macro="" textlink="">
      <xdr:nvSpPr>
        <xdr:cNvPr id="425" name="n_1mainValue【港湾・漁港】&#10;有形固定資産減価償却率"/>
        <xdr:cNvSpPr txBox="1"/>
      </xdr:nvSpPr>
      <xdr:spPr>
        <a:xfrm>
          <a:off x="3582044" y="1791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138701</xdr:rowOff>
    </xdr:from>
    <xdr:ext cx="405111" cy="259045"/>
    <xdr:sp macro="" textlink="">
      <xdr:nvSpPr>
        <xdr:cNvPr id="426" name="n_2mainValue【港湾・漁港】&#10;有形固定資産減価償却率"/>
        <xdr:cNvSpPr txBox="1"/>
      </xdr:nvSpPr>
      <xdr:spPr>
        <a:xfrm>
          <a:off x="2705744"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24401</xdr:rowOff>
    </xdr:from>
    <xdr:ext cx="405111" cy="259045"/>
    <xdr:sp macro="" textlink="">
      <xdr:nvSpPr>
        <xdr:cNvPr id="427" name="n_3mainValue【港湾・漁港】&#10;有形固定資産減価償却率"/>
        <xdr:cNvSpPr txBox="1"/>
      </xdr:nvSpPr>
      <xdr:spPr>
        <a:xfrm>
          <a:off x="1816744" y="1768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81551</xdr:rowOff>
    </xdr:from>
    <xdr:ext cx="405111" cy="259045"/>
    <xdr:sp macro="" textlink="">
      <xdr:nvSpPr>
        <xdr:cNvPr id="428" name="n_4mainValue【港湾・漁港】&#10;有形固定資産減価償却率"/>
        <xdr:cNvSpPr txBox="1"/>
      </xdr:nvSpPr>
      <xdr:spPr>
        <a:xfrm>
          <a:off x="927744" y="1756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39" name="テキスト ボックス 438"/>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41" name="テキスト ボックス 440"/>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3" name="テキスト ボックス 442"/>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5" name="テキスト ボックス 444"/>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7" name="テキスト ボックス 446"/>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49" name="テキスト ボックス 448"/>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1" name="テキスト ボックス 450"/>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130237</xdr:rowOff>
    </xdr:from>
    <xdr:to>
      <xdr:col>54</xdr:col>
      <xdr:colOff>189865</xdr:colOff>
      <xdr:row>108</xdr:row>
      <xdr:rowOff>164664</xdr:rowOff>
    </xdr:to>
    <xdr:cxnSp macro="">
      <xdr:nvCxnSpPr>
        <xdr:cNvPr id="455" name="直線コネクタ 454"/>
        <xdr:cNvCxnSpPr/>
      </xdr:nvCxnSpPr>
      <xdr:spPr>
        <a:xfrm flipV="1">
          <a:off x="10476865" y="17275237"/>
          <a:ext cx="0" cy="1406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168491</xdr:rowOff>
    </xdr:from>
    <xdr:ext cx="599010" cy="259045"/>
    <xdr:sp macro="" textlink="">
      <xdr:nvSpPr>
        <xdr:cNvPr id="456" name="【港湾・漁港】&#10;一人当たり有形固定資産（償却資産）額最小値テキスト"/>
        <xdr:cNvSpPr txBox="1"/>
      </xdr:nvSpPr>
      <xdr:spPr>
        <a:xfrm>
          <a:off x="10515600" y="1868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164664</xdr:rowOff>
    </xdr:from>
    <xdr:to>
      <xdr:col>55</xdr:col>
      <xdr:colOff>88900</xdr:colOff>
      <xdr:row>108</xdr:row>
      <xdr:rowOff>164664</xdr:rowOff>
    </xdr:to>
    <xdr:cxnSp macro="">
      <xdr:nvCxnSpPr>
        <xdr:cNvPr id="457" name="直線コネクタ 456"/>
        <xdr:cNvCxnSpPr/>
      </xdr:nvCxnSpPr>
      <xdr:spPr>
        <a:xfrm>
          <a:off x="10388600" y="186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76914</xdr:rowOff>
    </xdr:from>
    <xdr:ext cx="599010" cy="259045"/>
    <xdr:sp macro="" textlink="">
      <xdr:nvSpPr>
        <xdr:cNvPr id="458" name="【港湾・漁港】&#10;一人当たり有形固定資産（償却資産）額最大値テキスト"/>
        <xdr:cNvSpPr txBox="1"/>
      </xdr:nvSpPr>
      <xdr:spPr>
        <a:xfrm>
          <a:off x="10515600" y="1705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130237</xdr:rowOff>
    </xdr:from>
    <xdr:to>
      <xdr:col>55</xdr:col>
      <xdr:colOff>88900</xdr:colOff>
      <xdr:row>100</xdr:row>
      <xdr:rowOff>130237</xdr:rowOff>
    </xdr:to>
    <xdr:cxnSp macro="">
      <xdr:nvCxnSpPr>
        <xdr:cNvPr id="459" name="直線コネクタ 458"/>
        <xdr:cNvCxnSpPr/>
      </xdr:nvCxnSpPr>
      <xdr:spPr>
        <a:xfrm>
          <a:off x="10388600" y="1727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17367</xdr:rowOff>
    </xdr:from>
    <xdr:ext cx="599010" cy="259045"/>
    <xdr:sp macro="" textlink="">
      <xdr:nvSpPr>
        <xdr:cNvPr id="460" name="【港湾・漁港】&#10;一人当たり有形固定資産（償却資産）額平均値テキスト"/>
        <xdr:cNvSpPr txBox="1"/>
      </xdr:nvSpPr>
      <xdr:spPr>
        <a:xfrm>
          <a:off x="10515600" y="18019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165940</xdr:rowOff>
    </xdr:from>
    <xdr:to>
      <xdr:col>55</xdr:col>
      <xdr:colOff>50800</xdr:colOff>
      <xdr:row>106</xdr:row>
      <xdr:rowOff>96090</xdr:rowOff>
    </xdr:to>
    <xdr:sp macro="" textlink="">
      <xdr:nvSpPr>
        <xdr:cNvPr id="461" name="フローチャート: 判断 460"/>
        <xdr:cNvSpPr/>
      </xdr:nvSpPr>
      <xdr:spPr>
        <a:xfrm>
          <a:off x="10426700" y="1816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153135</xdr:rowOff>
    </xdr:from>
    <xdr:to>
      <xdr:col>50</xdr:col>
      <xdr:colOff>165100</xdr:colOff>
      <xdr:row>109</xdr:row>
      <xdr:rowOff>83285</xdr:rowOff>
    </xdr:to>
    <xdr:sp macro="" textlink="">
      <xdr:nvSpPr>
        <xdr:cNvPr id="462" name="フローチャート: 判断 461"/>
        <xdr:cNvSpPr/>
      </xdr:nvSpPr>
      <xdr:spPr>
        <a:xfrm>
          <a:off x="9588500" y="186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146833</xdr:rowOff>
    </xdr:from>
    <xdr:to>
      <xdr:col>46</xdr:col>
      <xdr:colOff>38100</xdr:colOff>
      <xdr:row>109</xdr:row>
      <xdr:rowOff>76983</xdr:rowOff>
    </xdr:to>
    <xdr:sp macro="" textlink="">
      <xdr:nvSpPr>
        <xdr:cNvPr id="463" name="フローチャート: 判断 462"/>
        <xdr:cNvSpPr/>
      </xdr:nvSpPr>
      <xdr:spPr>
        <a:xfrm>
          <a:off x="8699500" y="1866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109</xdr:row>
      <xdr:rowOff>11328</xdr:rowOff>
    </xdr:from>
    <xdr:to>
      <xdr:col>41</xdr:col>
      <xdr:colOff>101600</xdr:colOff>
      <xdr:row>109</xdr:row>
      <xdr:rowOff>112928</xdr:rowOff>
    </xdr:to>
    <xdr:sp macro="" textlink="">
      <xdr:nvSpPr>
        <xdr:cNvPr id="464" name="フローチャート: 判断 463"/>
        <xdr:cNvSpPr/>
      </xdr:nvSpPr>
      <xdr:spPr>
        <a:xfrm>
          <a:off x="7810500" y="1869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153432</xdr:rowOff>
    </xdr:from>
    <xdr:to>
      <xdr:col>36</xdr:col>
      <xdr:colOff>165100</xdr:colOff>
      <xdr:row>109</xdr:row>
      <xdr:rowOff>83582</xdr:rowOff>
    </xdr:to>
    <xdr:sp macro="" textlink="">
      <xdr:nvSpPr>
        <xdr:cNvPr id="465" name="フローチャート: 判断 464"/>
        <xdr:cNvSpPr/>
      </xdr:nvSpPr>
      <xdr:spPr>
        <a:xfrm>
          <a:off x="6921500" y="1867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113864</xdr:rowOff>
    </xdr:from>
    <xdr:to>
      <xdr:col>55</xdr:col>
      <xdr:colOff>50800</xdr:colOff>
      <xdr:row>109</xdr:row>
      <xdr:rowOff>44014</xdr:rowOff>
    </xdr:to>
    <xdr:sp macro="" textlink="">
      <xdr:nvSpPr>
        <xdr:cNvPr id="471" name="楕円 470"/>
        <xdr:cNvSpPr/>
      </xdr:nvSpPr>
      <xdr:spPr>
        <a:xfrm>
          <a:off x="10426700" y="18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28791</xdr:rowOff>
    </xdr:from>
    <xdr:ext cx="599010" cy="259045"/>
    <xdr:sp macro="" textlink="">
      <xdr:nvSpPr>
        <xdr:cNvPr id="472" name="【港湾・漁港】&#10;一人当たり有形固定資産（償却資産）額該当値テキスト"/>
        <xdr:cNvSpPr txBox="1"/>
      </xdr:nvSpPr>
      <xdr:spPr>
        <a:xfrm>
          <a:off x="10515600" y="1854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154425</xdr:rowOff>
    </xdr:from>
    <xdr:to>
      <xdr:col>50</xdr:col>
      <xdr:colOff>165100</xdr:colOff>
      <xdr:row>109</xdr:row>
      <xdr:rowOff>84575</xdr:rowOff>
    </xdr:to>
    <xdr:sp macro="" textlink="">
      <xdr:nvSpPr>
        <xdr:cNvPr id="473" name="楕円 472"/>
        <xdr:cNvSpPr/>
      </xdr:nvSpPr>
      <xdr:spPr>
        <a:xfrm>
          <a:off x="9588500" y="186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164664</xdr:rowOff>
    </xdr:from>
    <xdr:to>
      <xdr:col>55</xdr:col>
      <xdr:colOff>0</xdr:colOff>
      <xdr:row>109</xdr:row>
      <xdr:rowOff>33775</xdr:rowOff>
    </xdr:to>
    <xdr:cxnSp macro="">
      <xdr:nvCxnSpPr>
        <xdr:cNvPr id="474" name="直線コネクタ 473"/>
        <xdr:cNvCxnSpPr/>
      </xdr:nvCxnSpPr>
      <xdr:spPr>
        <a:xfrm flipV="1">
          <a:off x="9639300" y="18681264"/>
          <a:ext cx="8382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155218</xdr:rowOff>
    </xdr:from>
    <xdr:to>
      <xdr:col>46</xdr:col>
      <xdr:colOff>38100</xdr:colOff>
      <xdr:row>109</xdr:row>
      <xdr:rowOff>85368</xdr:rowOff>
    </xdr:to>
    <xdr:sp macro="" textlink="">
      <xdr:nvSpPr>
        <xdr:cNvPr id="475" name="楕円 474"/>
        <xdr:cNvSpPr/>
      </xdr:nvSpPr>
      <xdr:spPr>
        <a:xfrm>
          <a:off x="8699500" y="18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33775</xdr:rowOff>
    </xdr:from>
    <xdr:to>
      <xdr:col>50</xdr:col>
      <xdr:colOff>114300</xdr:colOff>
      <xdr:row>109</xdr:row>
      <xdr:rowOff>34568</xdr:rowOff>
    </xdr:to>
    <xdr:cxnSp macro="">
      <xdr:nvCxnSpPr>
        <xdr:cNvPr id="476" name="直線コネクタ 475"/>
        <xdr:cNvCxnSpPr/>
      </xdr:nvCxnSpPr>
      <xdr:spPr>
        <a:xfrm flipV="1">
          <a:off x="8750300" y="18721825"/>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155894</xdr:rowOff>
    </xdr:from>
    <xdr:to>
      <xdr:col>41</xdr:col>
      <xdr:colOff>101600</xdr:colOff>
      <xdr:row>109</xdr:row>
      <xdr:rowOff>86044</xdr:rowOff>
    </xdr:to>
    <xdr:sp macro="" textlink="">
      <xdr:nvSpPr>
        <xdr:cNvPr id="477" name="楕円 476"/>
        <xdr:cNvSpPr/>
      </xdr:nvSpPr>
      <xdr:spPr>
        <a:xfrm>
          <a:off x="7810500" y="1867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34568</xdr:rowOff>
    </xdr:from>
    <xdr:to>
      <xdr:col>45</xdr:col>
      <xdr:colOff>177800</xdr:colOff>
      <xdr:row>109</xdr:row>
      <xdr:rowOff>35244</xdr:rowOff>
    </xdr:to>
    <xdr:cxnSp macro="">
      <xdr:nvCxnSpPr>
        <xdr:cNvPr id="478" name="直線コネクタ 477"/>
        <xdr:cNvCxnSpPr/>
      </xdr:nvCxnSpPr>
      <xdr:spPr>
        <a:xfrm flipV="1">
          <a:off x="7861300" y="18722618"/>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156136</xdr:rowOff>
    </xdr:from>
    <xdr:to>
      <xdr:col>36</xdr:col>
      <xdr:colOff>165100</xdr:colOff>
      <xdr:row>109</xdr:row>
      <xdr:rowOff>86286</xdr:rowOff>
    </xdr:to>
    <xdr:sp macro="" textlink="">
      <xdr:nvSpPr>
        <xdr:cNvPr id="479" name="楕円 478"/>
        <xdr:cNvSpPr/>
      </xdr:nvSpPr>
      <xdr:spPr>
        <a:xfrm>
          <a:off x="6921500" y="186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35244</xdr:rowOff>
    </xdr:from>
    <xdr:to>
      <xdr:col>41</xdr:col>
      <xdr:colOff>50800</xdr:colOff>
      <xdr:row>109</xdr:row>
      <xdr:rowOff>35486</xdr:rowOff>
    </xdr:to>
    <xdr:cxnSp macro="">
      <xdr:nvCxnSpPr>
        <xdr:cNvPr id="480" name="直線コネクタ 479"/>
        <xdr:cNvCxnSpPr/>
      </xdr:nvCxnSpPr>
      <xdr:spPr>
        <a:xfrm flipV="1">
          <a:off x="6972300" y="18723294"/>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99812</xdr:rowOff>
    </xdr:from>
    <xdr:ext cx="599010" cy="259045"/>
    <xdr:sp macro="" textlink="">
      <xdr:nvSpPr>
        <xdr:cNvPr id="481" name="n_1aveValue【港湾・漁港】&#10;一人当たり有形固定資産（償却資産）額"/>
        <xdr:cNvSpPr txBox="1"/>
      </xdr:nvSpPr>
      <xdr:spPr>
        <a:xfrm>
          <a:off x="9327095" y="1844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93510</xdr:rowOff>
    </xdr:from>
    <xdr:ext cx="599010" cy="259045"/>
    <xdr:sp macro="" textlink="">
      <xdr:nvSpPr>
        <xdr:cNvPr id="482" name="n_2aveValue【港湾・漁港】&#10;一人当たり有形固定資産（償却資産）額"/>
        <xdr:cNvSpPr txBox="1"/>
      </xdr:nvSpPr>
      <xdr:spPr>
        <a:xfrm>
          <a:off x="8450795" y="1843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104055</xdr:rowOff>
    </xdr:from>
    <xdr:ext cx="534377" cy="259045"/>
    <xdr:sp macro="" textlink="">
      <xdr:nvSpPr>
        <xdr:cNvPr id="483" name="n_3aveValue【港湾・漁港】&#10;一人当たり有形固定資産（償却資産）額"/>
        <xdr:cNvSpPr txBox="1"/>
      </xdr:nvSpPr>
      <xdr:spPr>
        <a:xfrm>
          <a:off x="7594111" y="187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100109</xdr:rowOff>
    </xdr:from>
    <xdr:ext cx="599010" cy="259045"/>
    <xdr:sp macro="" textlink="">
      <xdr:nvSpPr>
        <xdr:cNvPr id="484" name="n_4aveValue【港湾・漁港】&#10;一人当たり有形固定資産（償却資産）額"/>
        <xdr:cNvSpPr txBox="1"/>
      </xdr:nvSpPr>
      <xdr:spPr>
        <a:xfrm>
          <a:off x="6672795" y="1844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75702</xdr:rowOff>
    </xdr:from>
    <xdr:ext cx="599010" cy="259045"/>
    <xdr:sp macro="" textlink="">
      <xdr:nvSpPr>
        <xdr:cNvPr id="485" name="n_1mainValue【港湾・漁港】&#10;一人当たり有形固定資産（償却資産）額"/>
        <xdr:cNvSpPr txBox="1"/>
      </xdr:nvSpPr>
      <xdr:spPr>
        <a:xfrm>
          <a:off x="9327095" y="187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76495</xdr:rowOff>
    </xdr:from>
    <xdr:ext cx="599010" cy="259045"/>
    <xdr:sp macro="" textlink="">
      <xdr:nvSpPr>
        <xdr:cNvPr id="486" name="n_2mainValue【港湾・漁港】&#10;一人当たり有形固定資産（償却資産）額"/>
        <xdr:cNvSpPr txBox="1"/>
      </xdr:nvSpPr>
      <xdr:spPr>
        <a:xfrm>
          <a:off x="8450795" y="1876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102571</xdr:rowOff>
    </xdr:from>
    <xdr:ext cx="599010" cy="259045"/>
    <xdr:sp macro="" textlink="">
      <xdr:nvSpPr>
        <xdr:cNvPr id="487" name="n_3mainValue【港湾・漁港】&#10;一人当たり有形固定資産（償却資産）額"/>
        <xdr:cNvSpPr txBox="1"/>
      </xdr:nvSpPr>
      <xdr:spPr>
        <a:xfrm>
          <a:off x="7561795" y="184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77413</xdr:rowOff>
    </xdr:from>
    <xdr:ext cx="534377" cy="259045"/>
    <xdr:sp macro="" textlink="">
      <xdr:nvSpPr>
        <xdr:cNvPr id="488" name="n_4mainValue【港湾・漁港】&#10;一人当たり有形固定資産（償却資産）額"/>
        <xdr:cNvSpPr txBox="1"/>
      </xdr:nvSpPr>
      <xdr:spPr>
        <a:xfrm>
          <a:off x="6705111" y="187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514" name="直線コネクタ 513"/>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5" name="【認定こども園・幼稚園・保育所】&#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6" name="直線コネクタ 515"/>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517" name="【認定こども園・幼稚園・保育所】&#10;有形固定資産減価償却率最大値テキスト"/>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518" name="直線コネクタ 517"/>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519"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0" name="フローチャート: 判断 519"/>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521" name="フローチャート: 判断 520"/>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522" name="フローチャート: 判断 521"/>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523" name="フローチャート: 判断 522"/>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4" name="フローチャート: 判断 523"/>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98878</xdr:rowOff>
    </xdr:from>
    <xdr:to>
      <xdr:col>85</xdr:col>
      <xdr:colOff>177800</xdr:colOff>
      <xdr:row>39</xdr:row>
      <xdr:rowOff>29028</xdr:rowOff>
    </xdr:to>
    <xdr:sp macro="" textlink="">
      <xdr:nvSpPr>
        <xdr:cNvPr id="530" name="楕円 529"/>
        <xdr:cNvSpPr/>
      </xdr:nvSpPr>
      <xdr:spPr>
        <a:xfrm>
          <a:off x="16268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77305</xdr:rowOff>
    </xdr:from>
    <xdr:ext cx="405111" cy="259045"/>
    <xdr:sp macro="" textlink="">
      <xdr:nvSpPr>
        <xdr:cNvPr id="531" name="【認定こども園・幼稚園・保育所】&#10;有形固定資産減価償却率該当値テキスト"/>
        <xdr:cNvSpPr txBox="1"/>
      </xdr:nvSpPr>
      <xdr:spPr>
        <a:xfrm>
          <a:off x="16357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85816</xdr:rowOff>
    </xdr:from>
    <xdr:to>
      <xdr:col>81</xdr:col>
      <xdr:colOff>101600</xdr:colOff>
      <xdr:row>39</xdr:row>
      <xdr:rowOff>15966</xdr:rowOff>
    </xdr:to>
    <xdr:sp macro="" textlink="">
      <xdr:nvSpPr>
        <xdr:cNvPr id="532" name="楕円 531"/>
        <xdr:cNvSpPr/>
      </xdr:nvSpPr>
      <xdr:spPr>
        <a:xfrm>
          <a:off x="15430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136616</xdr:rowOff>
    </xdr:from>
    <xdr:to>
      <xdr:col>85</xdr:col>
      <xdr:colOff>127000</xdr:colOff>
      <xdr:row>38</xdr:row>
      <xdr:rowOff>149678</xdr:rowOff>
    </xdr:to>
    <xdr:cxnSp macro="">
      <xdr:nvCxnSpPr>
        <xdr:cNvPr id="533" name="直線コネクタ 532"/>
        <xdr:cNvCxnSpPr/>
      </xdr:nvCxnSpPr>
      <xdr:spPr>
        <a:xfrm>
          <a:off x="15481300" y="665171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66222</xdr:rowOff>
    </xdr:from>
    <xdr:to>
      <xdr:col>76</xdr:col>
      <xdr:colOff>165100</xdr:colOff>
      <xdr:row>38</xdr:row>
      <xdr:rowOff>167822</xdr:rowOff>
    </xdr:to>
    <xdr:sp macro="" textlink="">
      <xdr:nvSpPr>
        <xdr:cNvPr id="534" name="楕円 533"/>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117022</xdr:rowOff>
    </xdr:from>
    <xdr:to>
      <xdr:col>81</xdr:col>
      <xdr:colOff>50800</xdr:colOff>
      <xdr:row>38</xdr:row>
      <xdr:rowOff>136616</xdr:rowOff>
    </xdr:to>
    <xdr:cxnSp macro="">
      <xdr:nvCxnSpPr>
        <xdr:cNvPr id="535" name="直線コネクタ 534"/>
        <xdr:cNvCxnSpPr/>
      </xdr:nvCxnSpPr>
      <xdr:spPr>
        <a:xfrm>
          <a:off x="14592300" y="663212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87449</xdr:rowOff>
    </xdr:from>
    <xdr:to>
      <xdr:col>72</xdr:col>
      <xdr:colOff>38100</xdr:colOff>
      <xdr:row>40</xdr:row>
      <xdr:rowOff>17599</xdr:rowOff>
    </xdr:to>
    <xdr:sp macro="" textlink="">
      <xdr:nvSpPr>
        <xdr:cNvPr id="536" name="楕円 535"/>
        <xdr:cNvSpPr/>
      </xdr:nvSpPr>
      <xdr:spPr>
        <a:xfrm>
          <a:off x="13652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117022</xdr:rowOff>
    </xdr:from>
    <xdr:to>
      <xdr:col>76</xdr:col>
      <xdr:colOff>114300</xdr:colOff>
      <xdr:row>39</xdr:row>
      <xdr:rowOff>138249</xdr:rowOff>
    </xdr:to>
    <xdr:cxnSp macro="">
      <xdr:nvCxnSpPr>
        <xdr:cNvPr id="537" name="直線コネクタ 536"/>
        <xdr:cNvCxnSpPr/>
      </xdr:nvCxnSpPr>
      <xdr:spPr>
        <a:xfrm flipV="1">
          <a:off x="13703300" y="6632122"/>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164193</xdr:rowOff>
    </xdr:from>
    <xdr:to>
      <xdr:col>67</xdr:col>
      <xdr:colOff>101600</xdr:colOff>
      <xdr:row>39</xdr:row>
      <xdr:rowOff>94343</xdr:rowOff>
    </xdr:to>
    <xdr:sp macro="" textlink="">
      <xdr:nvSpPr>
        <xdr:cNvPr id="538" name="楕円 537"/>
        <xdr:cNvSpPr/>
      </xdr:nvSpPr>
      <xdr:spPr>
        <a:xfrm>
          <a:off x="12763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43543</xdr:rowOff>
    </xdr:from>
    <xdr:to>
      <xdr:col>71</xdr:col>
      <xdr:colOff>177800</xdr:colOff>
      <xdr:row>39</xdr:row>
      <xdr:rowOff>138249</xdr:rowOff>
    </xdr:to>
    <xdr:cxnSp macro="">
      <xdr:nvCxnSpPr>
        <xdr:cNvPr id="539" name="直線コネクタ 538"/>
        <xdr:cNvCxnSpPr/>
      </xdr:nvCxnSpPr>
      <xdr:spPr>
        <a:xfrm>
          <a:off x="12814300" y="673009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540" name="n_1aveValue【認定こども園・幼稚園・保育所】&#10;有形固定資産減価償却率"/>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541" name="n_2aveValue【認定こども園・幼稚園・保育所】&#10;有形固定資産減価償却率"/>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542" name="n_3aveValue【認定こども園・幼稚園・保育所】&#10;有形固定資産減価償却率"/>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3"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7093</xdr:rowOff>
    </xdr:from>
    <xdr:ext cx="405111" cy="259045"/>
    <xdr:sp macro="" textlink="">
      <xdr:nvSpPr>
        <xdr:cNvPr id="544" name="n_1mainValue【認定こども園・幼稚園・保育所】&#10;有形固定資産減価償却率"/>
        <xdr:cNvSpPr txBox="1"/>
      </xdr:nvSpPr>
      <xdr:spPr>
        <a:xfrm>
          <a:off x="15266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545" name="n_2mainValue【認定こども園・幼稚園・保育所】&#10;有形固定資産減価償却率"/>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8726</xdr:rowOff>
    </xdr:from>
    <xdr:ext cx="405111" cy="259045"/>
    <xdr:sp macro="" textlink="">
      <xdr:nvSpPr>
        <xdr:cNvPr id="546" name="n_3mainValue【認定こども園・幼稚園・保育所】&#10;有形固定資産減価償却率"/>
        <xdr:cNvSpPr txBox="1"/>
      </xdr:nvSpPr>
      <xdr:spPr>
        <a:xfrm>
          <a:off x="13500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85470</xdr:rowOff>
    </xdr:from>
    <xdr:ext cx="405111" cy="259045"/>
    <xdr:sp macro="" textlink="">
      <xdr:nvSpPr>
        <xdr:cNvPr id="547" name="n_4mainValue【認定こども園・幼稚園・保育所】&#10;有形固定資産減価償却率"/>
        <xdr:cNvSpPr txBox="1"/>
      </xdr:nvSpPr>
      <xdr:spPr>
        <a:xfrm>
          <a:off x="12611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569" name="直線コネクタ 568"/>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57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573" name="直線コネクタ 57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574" name="【認定こども園・幼稚園・保育所】&#10;一人当たり面積平均値テキスト"/>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575" name="フローチャート: 判断 574"/>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576" name="フローチャート: 判断 575"/>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577" name="フローチャート: 判断 576"/>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579" name="フローチャート: 判断 578"/>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96266</xdr:rowOff>
    </xdr:from>
    <xdr:to>
      <xdr:col>116</xdr:col>
      <xdr:colOff>114300</xdr:colOff>
      <xdr:row>37</xdr:row>
      <xdr:rowOff>26416</xdr:rowOff>
    </xdr:to>
    <xdr:sp macro="" textlink="">
      <xdr:nvSpPr>
        <xdr:cNvPr id="585" name="楕円 584"/>
        <xdr:cNvSpPr/>
      </xdr:nvSpPr>
      <xdr:spPr>
        <a:xfrm>
          <a:off x="221107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119143</xdr:rowOff>
    </xdr:from>
    <xdr:ext cx="469744" cy="259045"/>
    <xdr:sp macro="" textlink="">
      <xdr:nvSpPr>
        <xdr:cNvPr id="586" name="【認定こども園・幼稚園・保育所】&#10;一人当たり面積該当値テキスト"/>
        <xdr:cNvSpPr txBox="1"/>
      </xdr:nvSpPr>
      <xdr:spPr>
        <a:xfrm>
          <a:off x="22199600" y="611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167132</xdr:rowOff>
    </xdr:from>
    <xdr:to>
      <xdr:col>112</xdr:col>
      <xdr:colOff>38100</xdr:colOff>
      <xdr:row>37</xdr:row>
      <xdr:rowOff>97282</xdr:rowOff>
    </xdr:to>
    <xdr:sp macro="" textlink="">
      <xdr:nvSpPr>
        <xdr:cNvPr id="587" name="楕円 586"/>
        <xdr:cNvSpPr/>
      </xdr:nvSpPr>
      <xdr:spPr>
        <a:xfrm>
          <a:off x="21272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147066</xdr:rowOff>
    </xdr:from>
    <xdr:to>
      <xdr:col>116</xdr:col>
      <xdr:colOff>63500</xdr:colOff>
      <xdr:row>37</xdr:row>
      <xdr:rowOff>46482</xdr:rowOff>
    </xdr:to>
    <xdr:cxnSp macro="">
      <xdr:nvCxnSpPr>
        <xdr:cNvPr id="588" name="直線コネクタ 587"/>
        <xdr:cNvCxnSpPr/>
      </xdr:nvCxnSpPr>
      <xdr:spPr>
        <a:xfrm flipV="1">
          <a:off x="21323300" y="631926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114554</xdr:rowOff>
    </xdr:from>
    <xdr:to>
      <xdr:col>107</xdr:col>
      <xdr:colOff>101600</xdr:colOff>
      <xdr:row>37</xdr:row>
      <xdr:rowOff>44704</xdr:rowOff>
    </xdr:to>
    <xdr:sp macro="" textlink="">
      <xdr:nvSpPr>
        <xdr:cNvPr id="589" name="楕円 588"/>
        <xdr:cNvSpPr/>
      </xdr:nvSpPr>
      <xdr:spPr>
        <a:xfrm>
          <a:off x="20383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165354</xdr:rowOff>
    </xdr:from>
    <xdr:to>
      <xdr:col>111</xdr:col>
      <xdr:colOff>177800</xdr:colOff>
      <xdr:row>37</xdr:row>
      <xdr:rowOff>46482</xdr:rowOff>
    </xdr:to>
    <xdr:cxnSp macro="">
      <xdr:nvCxnSpPr>
        <xdr:cNvPr id="590" name="直線コネクタ 589"/>
        <xdr:cNvCxnSpPr/>
      </xdr:nvCxnSpPr>
      <xdr:spPr>
        <a:xfrm>
          <a:off x="20434300" y="633755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591" name="楕円 590"/>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165354</xdr:rowOff>
    </xdr:from>
    <xdr:to>
      <xdr:col>107</xdr:col>
      <xdr:colOff>50800</xdr:colOff>
      <xdr:row>36</xdr:row>
      <xdr:rowOff>167640</xdr:rowOff>
    </xdr:to>
    <xdr:cxnSp macro="">
      <xdr:nvCxnSpPr>
        <xdr:cNvPr id="592" name="直線コネクタ 591"/>
        <xdr:cNvCxnSpPr/>
      </xdr:nvCxnSpPr>
      <xdr:spPr>
        <a:xfrm flipV="1">
          <a:off x="19545300" y="63375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254</xdr:rowOff>
    </xdr:from>
    <xdr:to>
      <xdr:col>98</xdr:col>
      <xdr:colOff>38100</xdr:colOff>
      <xdr:row>37</xdr:row>
      <xdr:rowOff>101854</xdr:rowOff>
    </xdr:to>
    <xdr:sp macro="" textlink="">
      <xdr:nvSpPr>
        <xdr:cNvPr id="593" name="楕円 592"/>
        <xdr:cNvSpPr/>
      </xdr:nvSpPr>
      <xdr:spPr>
        <a:xfrm>
          <a:off x="18605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167640</xdr:rowOff>
    </xdr:from>
    <xdr:to>
      <xdr:col>102</xdr:col>
      <xdr:colOff>114300</xdr:colOff>
      <xdr:row>37</xdr:row>
      <xdr:rowOff>51054</xdr:rowOff>
    </xdr:to>
    <xdr:cxnSp macro="">
      <xdr:nvCxnSpPr>
        <xdr:cNvPr id="594" name="直線コネクタ 593"/>
        <xdr:cNvCxnSpPr/>
      </xdr:nvCxnSpPr>
      <xdr:spPr>
        <a:xfrm flipV="1">
          <a:off x="18656300" y="63398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95" name="n_1ave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96" name="n_2aveValue【認定こども園・幼稚園・保育所】&#10;一人当たり面積"/>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98" name="n_4ave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113809</xdr:rowOff>
    </xdr:from>
    <xdr:ext cx="469744" cy="259045"/>
    <xdr:sp macro="" textlink="">
      <xdr:nvSpPr>
        <xdr:cNvPr id="599" name="n_1mainValue【認定こども園・幼稚園・保育所】&#10;一人当たり面積"/>
        <xdr:cNvSpPr txBox="1"/>
      </xdr:nvSpPr>
      <xdr:spPr>
        <a:xfrm>
          <a:off x="210757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61231</xdr:rowOff>
    </xdr:from>
    <xdr:ext cx="469744" cy="259045"/>
    <xdr:sp macro="" textlink="">
      <xdr:nvSpPr>
        <xdr:cNvPr id="600" name="n_2mainValue【認定こども園・幼稚園・保育所】&#10;一人当たり面積"/>
        <xdr:cNvSpPr txBox="1"/>
      </xdr:nvSpPr>
      <xdr:spPr>
        <a:xfrm>
          <a:off x="201994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601" name="n_3mainValue【認定こども園・幼稚園・保育所】&#10;一人当たり面積"/>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118381</xdr:rowOff>
    </xdr:from>
    <xdr:ext cx="469744" cy="259045"/>
    <xdr:sp macro="" textlink="">
      <xdr:nvSpPr>
        <xdr:cNvPr id="602" name="n_4mainValue【認定こども園・幼稚園・保育所】&#10;一人当たり面積"/>
        <xdr:cNvSpPr txBox="1"/>
      </xdr:nvSpPr>
      <xdr:spPr>
        <a:xfrm>
          <a:off x="184214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5" name="テキスト ボックス 6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627" name="直線コネクタ 626"/>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628" name="【学校施設】&#10;有形固定資産減価償却率最小値テキスト"/>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629" name="直線コネクタ 628"/>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630" name="【学校施設】&#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631" name="直線コネクタ 630"/>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632" name="【学校施設】&#10;有形固定資産減価償却率平均値テキスト"/>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33" name="フローチャート: 判断 632"/>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34" name="フローチャート: 判断 633"/>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5" name="フローチャート: 判断 634"/>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36" name="フローチャート: 判断 635"/>
        <xdr:cNvSpPr/>
      </xdr:nvSpPr>
      <xdr:spPr>
        <a:xfrm>
          <a:off x="1365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135890</xdr:rowOff>
    </xdr:from>
    <xdr:to>
      <xdr:col>67</xdr:col>
      <xdr:colOff>101600</xdr:colOff>
      <xdr:row>58</xdr:row>
      <xdr:rowOff>66040</xdr:rowOff>
    </xdr:to>
    <xdr:sp macro="" textlink="">
      <xdr:nvSpPr>
        <xdr:cNvPr id="637" name="フローチャート: 判断 636"/>
        <xdr:cNvSpPr/>
      </xdr:nvSpPr>
      <xdr:spPr>
        <a:xfrm>
          <a:off x="12763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97790</xdr:rowOff>
    </xdr:from>
    <xdr:to>
      <xdr:col>85</xdr:col>
      <xdr:colOff>177800</xdr:colOff>
      <xdr:row>56</xdr:row>
      <xdr:rowOff>27940</xdr:rowOff>
    </xdr:to>
    <xdr:sp macro="" textlink="">
      <xdr:nvSpPr>
        <xdr:cNvPr id="643" name="楕円 642"/>
        <xdr:cNvSpPr/>
      </xdr:nvSpPr>
      <xdr:spPr>
        <a:xfrm>
          <a:off x="16268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12717</xdr:rowOff>
    </xdr:from>
    <xdr:ext cx="405111" cy="259045"/>
    <xdr:sp macro="" textlink="">
      <xdr:nvSpPr>
        <xdr:cNvPr id="644" name="【学校施設】&#10;有形固定資産減価償却率該当値テキスト"/>
        <xdr:cNvSpPr txBox="1"/>
      </xdr:nvSpPr>
      <xdr:spPr>
        <a:xfrm>
          <a:off x="163576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116840</xdr:rowOff>
    </xdr:from>
    <xdr:to>
      <xdr:col>81</xdr:col>
      <xdr:colOff>101600</xdr:colOff>
      <xdr:row>55</xdr:row>
      <xdr:rowOff>46990</xdr:rowOff>
    </xdr:to>
    <xdr:sp macro="" textlink="">
      <xdr:nvSpPr>
        <xdr:cNvPr id="645" name="楕円 644"/>
        <xdr:cNvSpPr/>
      </xdr:nvSpPr>
      <xdr:spPr>
        <a:xfrm>
          <a:off x="15430500" y="93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167640</xdr:rowOff>
    </xdr:from>
    <xdr:to>
      <xdr:col>85</xdr:col>
      <xdr:colOff>127000</xdr:colOff>
      <xdr:row>55</xdr:row>
      <xdr:rowOff>148590</xdr:rowOff>
    </xdr:to>
    <xdr:cxnSp macro="">
      <xdr:nvCxnSpPr>
        <xdr:cNvPr id="646" name="直線コネクタ 645"/>
        <xdr:cNvCxnSpPr/>
      </xdr:nvCxnSpPr>
      <xdr:spPr>
        <a:xfrm>
          <a:off x="15481300" y="94259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154940</xdr:rowOff>
    </xdr:from>
    <xdr:to>
      <xdr:col>76</xdr:col>
      <xdr:colOff>165100</xdr:colOff>
      <xdr:row>56</xdr:row>
      <xdr:rowOff>85090</xdr:rowOff>
    </xdr:to>
    <xdr:sp macro="" textlink="">
      <xdr:nvSpPr>
        <xdr:cNvPr id="647" name="楕円 646"/>
        <xdr:cNvSpPr/>
      </xdr:nvSpPr>
      <xdr:spPr>
        <a:xfrm>
          <a:off x="14541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167640</xdr:rowOff>
    </xdr:from>
    <xdr:to>
      <xdr:col>81</xdr:col>
      <xdr:colOff>50800</xdr:colOff>
      <xdr:row>56</xdr:row>
      <xdr:rowOff>34290</xdr:rowOff>
    </xdr:to>
    <xdr:cxnSp macro="">
      <xdr:nvCxnSpPr>
        <xdr:cNvPr id="648" name="直線コネクタ 647"/>
        <xdr:cNvCxnSpPr/>
      </xdr:nvCxnSpPr>
      <xdr:spPr>
        <a:xfrm flipV="1">
          <a:off x="14592300" y="942594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49" name="楕円 648"/>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34290</xdr:rowOff>
    </xdr:from>
    <xdr:to>
      <xdr:col>76</xdr:col>
      <xdr:colOff>114300</xdr:colOff>
      <xdr:row>59</xdr:row>
      <xdr:rowOff>68580</xdr:rowOff>
    </xdr:to>
    <xdr:cxnSp macro="">
      <xdr:nvCxnSpPr>
        <xdr:cNvPr id="650" name="直線コネクタ 649"/>
        <xdr:cNvCxnSpPr/>
      </xdr:nvCxnSpPr>
      <xdr:spPr>
        <a:xfrm flipV="1">
          <a:off x="13703300" y="963549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147320</xdr:rowOff>
    </xdr:from>
    <xdr:to>
      <xdr:col>67</xdr:col>
      <xdr:colOff>101600</xdr:colOff>
      <xdr:row>63</xdr:row>
      <xdr:rowOff>77470</xdr:rowOff>
    </xdr:to>
    <xdr:sp macro="" textlink="">
      <xdr:nvSpPr>
        <xdr:cNvPr id="651" name="楕円 650"/>
        <xdr:cNvSpPr/>
      </xdr:nvSpPr>
      <xdr:spPr>
        <a:xfrm>
          <a:off x="1276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63</xdr:row>
      <xdr:rowOff>26670</xdr:rowOff>
    </xdr:to>
    <xdr:cxnSp macro="">
      <xdr:nvCxnSpPr>
        <xdr:cNvPr id="652" name="直線コネクタ 651"/>
        <xdr:cNvCxnSpPr/>
      </xdr:nvCxnSpPr>
      <xdr:spPr>
        <a:xfrm flipV="1">
          <a:off x="12814300" y="10184130"/>
          <a:ext cx="889000" cy="6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53" name="n_1aveValue【学校施設】&#10;有形固定資産減価償却率"/>
        <xdr:cNvSpPr txBox="1"/>
      </xdr:nvSpPr>
      <xdr:spPr>
        <a:xfrm>
          <a:off x="152660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4" name="n_2aveValue【学校施設】&#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655" name="n_3aveValue【学校施設】&#10;有形固定資産減価償却率"/>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82567</xdr:rowOff>
    </xdr:from>
    <xdr:ext cx="405111" cy="259045"/>
    <xdr:sp macro="" textlink="">
      <xdr:nvSpPr>
        <xdr:cNvPr id="656" name="n_4aveValue【学校施設】&#10;有形固定資産減価償却率"/>
        <xdr:cNvSpPr txBox="1"/>
      </xdr:nvSpPr>
      <xdr:spPr>
        <a:xfrm>
          <a:off x="126117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63517</xdr:rowOff>
    </xdr:from>
    <xdr:ext cx="405111" cy="259045"/>
    <xdr:sp macro="" textlink="">
      <xdr:nvSpPr>
        <xdr:cNvPr id="657" name="n_1mainValue【学校施設】&#10;有形固定資産減価償却率"/>
        <xdr:cNvSpPr txBox="1"/>
      </xdr:nvSpPr>
      <xdr:spPr>
        <a:xfrm>
          <a:off x="15266044" y="915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101617</xdr:rowOff>
    </xdr:from>
    <xdr:ext cx="405111" cy="259045"/>
    <xdr:sp macro="" textlink="">
      <xdr:nvSpPr>
        <xdr:cNvPr id="658" name="n_2mainValue【学校施設】&#10;有形固定資産減価償却率"/>
        <xdr:cNvSpPr txBox="1"/>
      </xdr:nvSpPr>
      <xdr:spPr>
        <a:xfrm>
          <a:off x="14389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659" name="n_3mainValue【学校施設】&#10;有形固定資産減価償却率"/>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68597</xdr:rowOff>
    </xdr:from>
    <xdr:ext cx="405111" cy="259045"/>
    <xdr:sp macro="" textlink="">
      <xdr:nvSpPr>
        <xdr:cNvPr id="660" name="n_4mainValue【学校施設】&#10;有形固定資産減価償却率"/>
        <xdr:cNvSpPr txBox="1"/>
      </xdr:nvSpPr>
      <xdr:spPr>
        <a:xfrm>
          <a:off x="12611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687" name="直線コネクタ 686"/>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688" name="【学校施設】&#10;一人当たり面積最小値テキスト"/>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689" name="直線コネクタ 688"/>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690" name="【学校施設】&#10;一人当たり面積最大値テキスト"/>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691" name="直線コネクタ 690"/>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692" name="【学校施設】&#10;一人当たり面積平均値テキスト"/>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693" name="フローチャート: 判断 692"/>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101382</xdr:rowOff>
    </xdr:from>
    <xdr:to>
      <xdr:col>112</xdr:col>
      <xdr:colOff>38100</xdr:colOff>
      <xdr:row>63</xdr:row>
      <xdr:rowOff>31532</xdr:rowOff>
    </xdr:to>
    <xdr:sp macro="" textlink="">
      <xdr:nvSpPr>
        <xdr:cNvPr id="694" name="フローチャート: 判断 693"/>
        <xdr:cNvSpPr/>
      </xdr:nvSpPr>
      <xdr:spPr>
        <a:xfrm>
          <a:off x="21272500" y="1073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81788</xdr:rowOff>
    </xdr:from>
    <xdr:to>
      <xdr:col>107</xdr:col>
      <xdr:colOff>101600</xdr:colOff>
      <xdr:row>63</xdr:row>
      <xdr:rowOff>11938</xdr:rowOff>
    </xdr:to>
    <xdr:sp macro="" textlink="">
      <xdr:nvSpPr>
        <xdr:cNvPr id="695" name="フローチャート: 判断 694"/>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696" name="フローチャート: 判断 695"/>
        <xdr:cNvSpPr/>
      </xdr:nvSpPr>
      <xdr:spPr>
        <a:xfrm>
          <a:off x="19494500" y="107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109873</xdr:rowOff>
    </xdr:from>
    <xdr:to>
      <xdr:col>98</xdr:col>
      <xdr:colOff>38100</xdr:colOff>
      <xdr:row>63</xdr:row>
      <xdr:rowOff>40023</xdr:rowOff>
    </xdr:to>
    <xdr:sp macro="" textlink="">
      <xdr:nvSpPr>
        <xdr:cNvPr id="697" name="フローチャート: 判断 696"/>
        <xdr:cNvSpPr/>
      </xdr:nvSpPr>
      <xdr:spPr>
        <a:xfrm>
          <a:off x="18605500" y="107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149061</xdr:rowOff>
    </xdr:from>
    <xdr:to>
      <xdr:col>116</xdr:col>
      <xdr:colOff>114300</xdr:colOff>
      <xdr:row>63</xdr:row>
      <xdr:rowOff>79211</xdr:rowOff>
    </xdr:to>
    <xdr:sp macro="" textlink="">
      <xdr:nvSpPr>
        <xdr:cNvPr id="703" name="楕円 702"/>
        <xdr:cNvSpPr/>
      </xdr:nvSpPr>
      <xdr:spPr>
        <a:xfrm>
          <a:off x="22110700" y="107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127488</xdr:rowOff>
    </xdr:from>
    <xdr:ext cx="469744" cy="259045"/>
    <xdr:sp macro="" textlink="">
      <xdr:nvSpPr>
        <xdr:cNvPr id="704" name="【学校施設】&#10;一人当たり面積該当値テキスト"/>
        <xdr:cNvSpPr txBox="1"/>
      </xdr:nvSpPr>
      <xdr:spPr>
        <a:xfrm>
          <a:off x="22199600" y="107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163431</xdr:rowOff>
    </xdr:from>
    <xdr:to>
      <xdr:col>112</xdr:col>
      <xdr:colOff>38100</xdr:colOff>
      <xdr:row>63</xdr:row>
      <xdr:rowOff>93581</xdr:rowOff>
    </xdr:to>
    <xdr:sp macro="" textlink="">
      <xdr:nvSpPr>
        <xdr:cNvPr id="705" name="楕円 704"/>
        <xdr:cNvSpPr/>
      </xdr:nvSpPr>
      <xdr:spPr>
        <a:xfrm>
          <a:off x="21272500" y="107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28411</xdr:rowOff>
    </xdr:from>
    <xdr:to>
      <xdr:col>116</xdr:col>
      <xdr:colOff>63500</xdr:colOff>
      <xdr:row>63</xdr:row>
      <xdr:rowOff>42781</xdr:rowOff>
    </xdr:to>
    <xdr:cxnSp macro="">
      <xdr:nvCxnSpPr>
        <xdr:cNvPr id="706" name="直線コネクタ 705"/>
        <xdr:cNvCxnSpPr/>
      </xdr:nvCxnSpPr>
      <xdr:spPr>
        <a:xfrm flipV="1">
          <a:off x="21323300" y="10829761"/>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110853</xdr:rowOff>
    </xdr:from>
    <xdr:to>
      <xdr:col>107</xdr:col>
      <xdr:colOff>101600</xdr:colOff>
      <xdr:row>62</xdr:row>
      <xdr:rowOff>41003</xdr:rowOff>
    </xdr:to>
    <xdr:sp macro="" textlink="">
      <xdr:nvSpPr>
        <xdr:cNvPr id="707" name="楕円 706"/>
        <xdr:cNvSpPr/>
      </xdr:nvSpPr>
      <xdr:spPr>
        <a:xfrm>
          <a:off x="20383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161653</xdr:rowOff>
    </xdr:from>
    <xdr:to>
      <xdr:col>111</xdr:col>
      <xdr:colOff>177800</xdr:colOff>
      <xdr:row>63</xdr:row>
      <xdr:rowOff>42781</xdr:rowOff>
    </xdr:to>
    <xdr:cxnSp macro="">
      <xdr:nvCxnSpPr>
        <xdr:cNvPr id="708" name="直線コネクタ 707"/>
        <xdr:cNvCxnSpPr/>
      </xdr:nvCxnSpPr>
      <xdr:spPr>
        <a:xfrm>
          <a:off x="20434300" y="10620103"/>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20719</xdr:rowOff>
    </xdr:from>
    <xdr:to>
      <xdr:col>102</xdr:col>
      <xdr:colOff>165100</xdr:colOff>
      <xdr:row>63</xdr:row>
      <xdr:rowOff>122319</xdr:rowOff>
    </xdr:to>
    <xdr:sp macro="" textlink="">
      <xdr:nvSpPr>
        <xdr:cNvPr id="709" name="楕円 708"/>
        <xdr:cNvSpPr/>
      </xdr:nvSpPr>
      <xdr:spPr>
        <a:xfrm>
          <a:off x="19494500" y="108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161653</xdr:rowOff>
    </xdr:from>
    <xdr:to>
      <xdr:col>107</xdr:col>
      <xdr:colOff>50800</xdr:colOff>
      <xdr:row>63</xdr:row>
      <xdr:rowOff>71519</xdr:rowOff>
    </xdr:to>
    <xdr:cxnSp macro="">
      <xdr:nvCxnSpPr>
        <xdr:cNvPr id="710" name="直線コネクタ 709"/>
        <xdr:cNvCxnSpPr/>
      </xdr:nvCxnSpPr>
      <xdr:spPr>
        <a:xfrm flipV="1">
          <a:off x="19545300" y="10620103"/>
          <a:ext cx="889000" cy="2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21372</xdr:rowOff>
    </xdr:from>
    <xdr:to>
      <xdr:col>98</xdr:col>
      <xdr:colOff>38100</xdr:colOff>
      <xdr:row>63</xdr:row>
      <xdr:rowOff>122972</xdr:rowOff>
    </xdr:to>
    <xdr:sp macro="" textlink="">
      <xdr:nvSpPr>
        <xdr:cNvPr id="711" name="楕円 710"/>
        <xdr:cNvSpPr/>
      </xdr:nvSpPr>
      <xdr:spPr>
        <a:xfrm>
          <a:off x="18605500" y="108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71519</xdr:rowOff>
    </xdr:from>
    <xdr:to>
      <xdr:col>102</xdr:col>
      <xdr:colOff>114300</xdr:colOff>
      <xdr:row>63</xdr:row>
      <xdr:rowOff>72172</xdr:rowOff>
    </xdr:to>
    <xdr:cxnSp macro="">
      <xdr:nvCxnSpPr>
        <xdr:cNvPr id="712" name="直線コネクタ 711"/>
        <xdr:cNvCxnSpPr/>
      </xdr:nvCxnSpPr>
      <xdr:spPr>
        <a:xfrm flipV="1">
          <a:off x="18656300" y="1087286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48059</xdr:rowOff>
    </xdr:from>
    <xdr:ext cx="469744" cy="259045"/>
    <xdr:sp macro="" textlink="">
      <xdr:nvSpPr>
        <xdr:cNvPr id="713" name="n_1aveValue【学校施設】&#10;一人当たり面積"/>
        <xdr:cNvSpPr txBox="1"/>
      </xdr:nvSpPr>
      <xdr:spPr>
        <a:xfrm>
          <a:off x="21075727" y="1050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714" name="n_2aveValue【学校施設】&#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42834</xdr:rowOff>
    </xdr:from>
    <xdr:ext cx="469744" cy="259045"/>
    <xdr:sp macro="" textlink="">
      <xdr:nvSpPr>
        <xdr:cNvPr id="715" name="n_3aveValue【学校施設】&#10;一人当たり面積"/>
        <xdr:cNvSpPr txBox="1"/>
      </xdr:nvSpPr>
      <xdr:spPr>
        <a:xfrm>
          <a:off x="1931042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56550</xdr:rowOff>
    </xdr:from>
    <xdr:ext cx="469744" cy="259045"/>
    <xdr:sp macro="" textlink="">
      <xdr:nvSpPr>
        <xdr:cNvPr id="716" name="n_4aveValue【学校施設】&#10;一人当たり面積"/>
        <xdr:cNvSpPr txBox="1"/>
      </xdr:nvSpPr>
      <xdr:spPr>
        <a:xfrm>
          <a:off x="18421427" y="1051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84708</xdr:rowOff>
    </xdr:from>
    <xdr:ext cx="469744" cy="259045"/>
    <xdr:sp macro="" textlink="">
      <xdr:nvSpPr>
        <xdr:cNvPr id="717" name="n_1mainValue【学校施設】&#10;一人当たり面積"/>
        <xdr:cNvSpPr txBox="1"/>
      </xdr:nvSpPr>
      <xdr:spPr>
        <a:xfrm>
          <a:off x="21075727" y="108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57530</xdr:rowOff>
    </xdr:from>
    <xdr:ext cx="469744" cy="259045"/>
    <xdr:sp macro="" textlink="">
      <xdr:nvSpPr>
        <xdr:cNvPr id="718" name="n_2mainValue【学校施設】&#10;一人当たり面積"/>
        <xdr:cNvSpPr txBox="1"/>
      </xdr:nvSpPr>
      <xdr:spPr>
        <a:xfrm>
          <a:off x="20199427" y="103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113446</xdr:rowOff>
    </xdr:from>
    <xdr:ext cx="469744" cy="259045"/>
    <xdr:sp macro="" textlink="">
      <xdr:nvSpPr>
        <xdr:cNvPr id="719" name="n_3mainValue【学校施設】&#10;一人当たり面積"/>
        <xdr:cNvSpPr txBox="1"/>
      </xdr:nvSpPr>
      <xdr:spPr>
        <a:xfrm>
          <a:off x="19310427" y="1091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114099</xdr:rowOff>
    </xdr:from>
    <xdr:ext cx="469744" cy="259045"/>
    <xdr:sp macro="" textlink="">
      <xdr:nvSpPr>
        <xdr:cNvPr id="720" name="n_4mainValue【学校施設】&#10;一人当たり面積"/>
        <xdr:cNvSpPr txBox="1"/>
      </xdr:nvSpPr>
      <xdr:spPr>
        <a:xfrm>
          <a:off x="18421427" y="1091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743" name="直線コネクタ 742"/>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744"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745" name="直線コネクタ 744"/>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746" name="【児童館】&#10;有形固定資産減価償却率最大値テキスト"/>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747" name="直線コネクタ 746"/>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748" name="【児童館】&#10;有形固定資産減価償却率平均値テキスト"/>
        <xdr:cNvSpPr txBox="1"/>
      </xdr:nvSpPr>
      <xdr:spPr>
        <a:xfrm>
          <a:off x="163576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749" name="フローチャート: 判断 748"/>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83313</xdr:rowOff>
    </xdr:from>
    <xdr:to>
      <xdr:col>81</xdr:col>
      <xdr:colOff>101600</xdr:colOff>
      <xdr:row>80</xdr:row>
      <xdr:rowOff>13463</xdr:rowOff>
    </xdr:to>
    <xdr:sp macro="" textlink="">
      <xdr:nvSpPr>
        <xdr:cNvPr id="750" name="フローチャート: 判断 749"/>
        <xdr:cNvSpPr/>
      </xdr:nvSpPr>
      <xdr:spPr>
        <a:xfrm>
          <a:off x="15430500" y="136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69596</xdr:rowOff>
    </xdr:from>
    <xdr:to>
      <xdr:col>76</xdr:col>
      <xdr:colOff>165100</xdr:colOff>
      <xdr:row>79</xdr:row>
      <xdr:rowOff>171196</xdr:rowOff>
    </xdr:to>
    <xdr:sp macro="" textlink="">
      <xdr:nvSpPr>
        <xdr:cNvPr id="751" name="フローチャート: 判断 750"/>
        <xdr:cNvSpPr/>
      </xdr:nvSpPr>
      <xdr:spPr>
        <a:xfrm>
          <a:off x="14541500" y="136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161037</xdr:rowOff>
    </xdr:from>
    <xdr:to>
      <xdr:col>72</xdr:col>
      <xdr:colOff>38100</xdr:colOff>
      <xdr:row>79</xdr:row>
      <xdr:rowOff>91187</xdr:rowOff>
    </xdr:to>
    <xdr:sp macro="" textlink="">
      <xdr:nvSpPr>
        <xdr:cNvPr id="752" name="フローチャート: 判断 751"/>
        <xdr:cNvSpPr/>
      </xdr:nvSpPr>
      <xdr:spPr>
        <a:xfrm>
          <a:off x="13652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140463</xdr:rowOff>
    </xdr:from>
    <xdr:to>
      <xdr:col>67</xdr:col>
      <xdr:colOff>101600</xdr:colOff>
      <xdr:row>79</xdr:row>
      <xdr:rowOff>70613</xdr:rowOff>
    </xdr:to>
    <xdr:sp macro="" textlink="">
      <xdr:nvSpPr>
        <xdr:cNvPr id="753" name="フローチャート: 判断 752"/>
        <xdr:cNvSpPr/>
      </xdr:nvSpPr>
      <xdr:spPr>
        <a:xfrm>
          <a:off x="12763500" y="1351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156463</xdr:rowOff>
    </xdr:from>
    <xdr:to>
      <xdr:col>85</xdr:col>
      <xdr:colOff>177800</xdr:colOff>
      <xdr:row>85</xdr:row>
      <xdr:rowOff>86613</xdr:rowOff>
    </xdr:to>
    <xdr:sp macro="" textlink="">
      <xdr:nvSpPr>
        <xdr:cNvPr id="759" name="楕円 758"/>
        <xdr:cNvSpPr/>
      </xdr:nvSpPr>
      <xdr:spPr>
        <a:xfrm>
          <a:off x="16268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71390</xdr:rowOff>
    </xdr:from>
    <xdr:ext cx="405111" cy="259045"/>
    <xdr:sp macro="" textlink="">
      <xdr:nvSpPr>
        <xdr:cNvPr id="760" name="【児童館】&#10;有形固定資産減価償却率該当値テキスト"/>
        <xdr:cNvSpPr txBox="1"/>
      </xdr:nvSpPr>
      <xdr:spPr>
        <a:xfrm>
          <a:off x="16357600" y="14473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106172</xdr:rowOff>
    </xdr:from>
    <xdr:to>
      <xdr:col>81</xdr:col>
      <xdr:colOff>101600</xdr:colOff>
      <xdr:row>85</xdr:row>
      <xdr:rowOff>36322</xdr:rowOff>
    </xdr:to>
    <xdr:sp macro="" textlink="">
      <xdr:nvSpPr>
        <xdr:cNvPr id="761" name="楕円 760"/>
        <xdr:cNvSpPr/>
      </xdr:nvSpPr>
      <xdr:spPr>
        <a:xfrm>
          <a:off x="15430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156972</xdr:rowOff>
    </xdr:from>
    <xdr:to>
      <xdr:col>85</xdr:col>
      <xdr:colOff>127000</xdr:colOff>
      <xdr:row>85</xdr:row>
      <xdr:rowOff>35813</xdr:rowOff>
    </xdr:to>
    <xdr:cxnSp macro="">
      <xdr:nvCxnSpPr>
        <xdr:cNvPr id="762" name="直線コネクタ 761"/>
        <xdr:cNvCxnSpPr/>
      </xdr:nvCxnSpPr>
      <xdr:spPr>
        <a:xfrm>
          <a:off x="15481300" y="145587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763" name="楕円 762"/>
        <xdr:cNvSpPr/>
      </xdr:nvSpPr>
      <xdr:spPr>
        <a:xfrm>
          <a:off x="1454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106680</xdr:rowOff>
    </xdr:from>
    <xdr:to>
      <xdr:col>81</xdr:col>
      <xdr:colOff>50800</xdr:colOff>
      <xdr:row>84</xdr:row>
      <xdr:rowOff>156972</xdr:rowOff>
    </xdr:to>
    <xdr:cxnSp macro="">
      <xdr:nvCxnSpPr>
        <xdr:cNvPr id="764" name="直線コネクタ 763"/>
        <xdr:cNvCxnSpPr/>
      </xdr:nvCxnSpPr>
      <xdr:spPr>
        <a:xfrm>
          <a:off x="14592300" y="14508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5587</xdr:rowOff>
    </xdr:from>
    <xdr:to>
      <xdr:col>72</xdr:col>
      <xdr:colOff>38100</xdr:colOff>
      <xdr:row>84</xdr:row>
      <xdr:rowOff>107187</xdr:rowOff>
    </xdr:to>
    <xdr:sp macro="" textlink="">
      <xdr:nvSpPr>
        <xdr:cNvPr id="765" name="楕円 764"/>
        <xdr:cNvSpPr/>
      </xdr:nvSpPr>
      <xdr:spPr>
        <a:xfrm>
          <a:off x="1365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56387</xdr:rowOff>
    </xdr:from>
    <xdr:to>
      <xdr:col>76</xdr:col>
      <xdr:colOff>114300</xdr:colOff>
      <xdr:row>84</xdr:row>
      <xdr:rowOff>106680</xdr:rowOff>
    </xdr:to>
    <xdr:cxnSp macro="">
      <xdr:nvCxnSpPr>
        <xdr:cNvPr id="766" name="直線コネクタ 765"/>
        <xdr:cNvCxnSpPr/>
      </xdr:nvCxnSpPr>
      <xdr:spPr>
        <a:xfrm>
          <a:off x="13703300" y="14458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126746</xdr:rowOff>
    </xdr:from>
    <xdr:to>
      <xdr:col>67</xdr:col>
      <xdr:colOff>101600</xdr:colOff>
      <xdr:row>84</xdr:row>
      <xdr:rowOff>56896</xdr:rowOff>
    </xdr:to>
    <xdr:sp macro="" textlink="">
      <xdr:nvSpPr>
        <xdr:cNvPr id="767" name="楕円 766"/>
        <xdr:cNvSpPr/>
      </xdr:nvSpPr>
      <xdr:spPr>
        <a:xfrm>
          <a:off x="1276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6096</xdr:rowOff>
    </xdr:from>
    <xdr:to>
      <xdr:col>71</xdr:col>
      <xdr:colOff>177800</xdr:colOff>
      <xdr:row>84</xdr:row>
      <xdr:rowOff>56387</xdr:rowOff>
    </xdr:to>
    <xdr:cxnSp macro="">
      <xdr:nvCxnSpPr>
        <xdr:cNvPr id="768" name="直線コネクタ 767"/>
        <xdr:cNvCxnSpPr/>
      </xdr:nvCxnSpPr>
      <xdr:spPr>
        <a:xfrm>
          <a:off x="12814300" y="144078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29990</xdr:rowOff>
    </xdr:from>
    <xdr:ext cx="405111" cy="259045"/>
    <xdr:sp macro="" textlink="">
      <xdr:nvSpPr>
        <xdr:cNvPr id="769" name="n_1aveValue【児童館】&#10;有形固定資産減価償却率"/>
        <xdr:cNvSpPr txBox="1"/>
      </xdr:nvSpPr>
      <xdr:spPr>
        <a:xfrm>
          <a:off x="152660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16273</xdr:rowOff>
    </xdr:from>
    <xdr:ext cx="405111" cy="259045"/>
    <xdr:sp macro="" textlink="">
      <xdr:nvSpPr>
        <xdr:cNvPr id="770" name="n_2aveValue【児童館】&#10;有形固定資産減価償却率"/>
        <xdr:cNvSpPr txBox="1"/>
      </xdr:nvSpPr>
      <xdr:spPr>
        <a:xfrm>
          <a:off x="14389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107714</xdr:rowOff>
    </xdr:from>
    <xdr:ext cx="405111" cy="259045"/>
    <xdr:sp macro="" textlink="">
      <xdr:nvSpPr>
        <xdr:cNvPr id="771" name="n_3aveValue【児童館】&#10;有形固定資産減価償却率"/>
        <xdr:cNvSpPr txBox="1"/>
      </xdr:nvSpPr>
      <xdr:spPr>
        <a:xfrm>
          <a:off x="13500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87140</xdr:rowOff>
    </xdr:from>
    <xdr:ext cx="405111" cy="259045"/>
    <xdr:sp macro="" textlink="">
      <xdr:nvSpPr>
        <xdr:cNvPr id="772" name="n_4aveValue【児童館】&#10;有形固定資産減価償却率"/>
        <xdr:cNvSpPr txBox="1"/>
      </xdr:nvSpPr>
      <xdr:spPr>
        <a:xfrm>
          <a:off x="12611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27449</xdr:rowOff>
    </xdr:from>
    <xdr:ext cx="405111" cy="259045"/>
    <xdr:sp macro="" textlink="">
      <xdr:nvSpPr>
        <xdr:cNvPr id="773" name="n_1mainValue【児童館】&#10;有形固定資産減価償却率"/>
        <xdr:cNvSpPr txBox="1"/>
      </xdr:nvSpPr>
      <xdr:spPr>
        <a:xfrm>
          <a:off x="152660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774" name="n_2mainValue【児童館】&#10;有形固定資産減価償却率"/>
        <xdr:cNvSpPr txBox="1"/>
      </xdr:nvSpPr>
      <xdr:spPr>
        <a:xfrm>
          <a:off x="14389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98314</xdr:rowOff>
    </xdr:from>
    <xdr:ext cx="405111" cy="259045"/>
    <xdr:sp macro="" textlink="">
      <xdr:nvSpPr>
        <xdr:cNvPr id="775" name="n_3mainValue【児童館】&#10;有形固定資産減価償却率"/>
        <xdr:cNvSpPr txBox="1"/>
      </xdr:nvSpPr>
      <xdr:spPr>
        <a:xfrm>
          <a:off x="13500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48023</xdr:rowOff>
    </xdr:from>
    <xdr:ext cx="405111" cy="259045"/>
    <xdr:sp macro="" textlink="">
      <xdr:nvSpPr>
        <xdr:cNvPr id="776" name="n_4mainValue【児童館】&#10;有形固定資産減価償却率"/>
        <xdr:cNvSpPr txBox="1"/>
      </xdr:nvSpPr>
      <xdr:spPr>
        <a:xfrm>
          <a:off x="12611744"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800" name="直線コネクタ 799"/>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801"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802" name="直線コネクタ 801"/>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803" name="【児童館】&#10;一人当たり面積最大値テキスト"/>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804" name="直線コネクタ 803"/>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06" name="フローチャート: 判断 805"/>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7" name="フローチャート: 判断 806"/>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808" name="フローチャート: 判断 807"/>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09" name="フローチャート: 判断 808"/>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810" name="フローチャート: 判断 809"/>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816" name="楕円 815"/>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7"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818" name="楕円 817"/>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819" name="直線コネクタ 818"/>
        <xdr:cNvCxnSpPr/>
      </xdr:nvCxnSpPr>
      <xdr:spPr>
        <a:xfrm>
          <a:off x="21323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57150</xdr:rowOff>
    </xdr:from>
    <xdr:to>
      <xdr:col>107</xdr:col>
      <xdr:colOff>101600</xdr:colOff>
      <xdr:row>85</xdr:row>
      <xdr:rowOff>158750</xdr:rowOff>
    </xdr:to>
    <xdr:sp macro="" textlink="">
      <xdr:nvSpPr>
        <xdr:cNvPr id="820" name="楕円 819"/>
        <xdr:cNvSpPr/>
      </xdr:nvSpPr>
      <xdr:spPr>
        <a:xfrm>
          <a:off x="20383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821" name="直線コネクタ 820"/>
        <xdr:cNvCxnSpPr/>
      </xdr:nvCxnSpPr>
      <xdr:spPr>
        <a:xfrm>
          <a:off x="20434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822" name="楕円 821"/>
        <xdr:cNvSpPr/>
      </xdr:nvSpPr>
      <xdr:spPr>
        <a:xfrm>
          <a:off x="19494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107950</xdr:rowOff>
    </xdr:from>
    <xdr:to>
      <xdr:col>107</xdr:col>
      <xdr:colOff>50800</xdr:colOff>
      <xdr:row>85</xdr:row>
      <xdr:rowOff>107950</xdr:rowOff>
    </xdr:to>
    <xdr:cxnSp macro="">
      <xdr:nvCxnSpPr>
        <xdr:cNvPr id="823" name="直線コネクタ 822"/>
        <xdr:cNvCxnSpPr/>
      </xdr:nvCxnSpPr>
      <xdr:spPr>
        <a:xfrm>
          <a:off x="19545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824" name="楕円 823"/>
        <xdr:cNvSpPr/>
      </xdr:nvSpPr>
      <xdr:spPr>
        <a:xfrm>
          <a:off x="18605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107950</xdr:rowOff>
    </xdr:from>
    <xdr:to>
      <xdr:col>102</xdr:col>
      <xdr:colOff>114300</xdr:colOff>
      <xdr:row>85</xdr:row>
      <xdr:rowOff>107950</xdr:rowOff>
    </xdr:to>
    <xdr:cxnSp macro="">
      <xdr:nvCxnSpPr>
        <xdr:cNvPr id="825" name="直線コネクタ 824"/>
        <xdr:cNvCxnSpPr/>
      </xdr:nvCxnSpPr>
      <xdr:spPr>
        <a:xfrm>
          <a:off x="18656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826"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827"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8"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829"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830" name="n_1main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831" name="n_2mainValue【児童館】&#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832" name="n_3mainValue【児童館】&#10;一人当たり面積"/>
        <xdr:cNvSpPr txBox="1"/>
      </xdr:nvSpPr>
      <xdr:spPr>
        <a:xfrm>
          <a:off x="19310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833" name="n_4mainValue【児童館】&#10;一人当たり面積"/>
        <xdr:cNvSpPr txBox="1"/>
      </xdr:nvSpPr>
      <xdr:spPr>
        <a:xfrm>
          <a:off x="18421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858" name="直線コネクタ 857"/>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0" name="直線コネクタ 85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861" name="【公民館】&#10;有形固定資産減価償却率最大値テキスト"/>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862" name="直線コネクタ 861"/>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863"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864" name="フローチャート: 判断 863"/>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107314</xdr:rowOff>
    </xdr:from>
    <xdr:to>
      <xdr:col>81</xdr:col>
      <xdr:colOff>101600</xdr:colOff>
      <xdr:row>105</xdr:row>
      <xdr:rowOff>37464</xdr:rowOff>
    </xdr:to>
    <xdr:sp macro="" textlink="">
      <xdr:nvSpPr>
        <xdr:cNvPr id="865" name="フローチャート: 判断 864"/>
        <xdr:cNvSpPr/>
      </xdr:nvSpPr>
      <xdr:spPr>
        <a:xfrm>
          <a:off x="15430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866" name="フローチャート: 判断 865"/>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88264</xdr:rowOff>
    </xdr:from>
    <xdr:to>
      <xdr:col>72</xdr:col>
      <xdr:colOff>38100</xdr:colOff>
      <xdr:row>105</xdr:row>
      <xdr:rowOff>18414</xdr:rowOff>
    </xdr:to>
    <xdr:sp macro="" textlink="">
      <xdr:nvSpPr>
        <xdr:cNvPr id="867" name="フローチャート: 判断 866"/>
        <xdr:cNvSpPr/>
      </xdr:nvSpPr>
      <xdr:spPr>
        <a:xfrm>
          <a:off x="13652500" y="1791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67311</xdr:rowOff>
    </xdr:from>
    <xdr:to>
      <xdr:col>67</xdr:col>
      <xdr:colOff>101600</xdr:colOff>
      <xdr:row>104</xdr:row>
      <xdr:rowOff>168911</xdr:rowOff>
    </xdr:to>
    <xdr:sp macro="" textlink="">
      <xdr:nvSpPr>
        <xdr:cNvPr id="868" name="フローチャート: 判断 867"/>
        <xdr:cNvSpPr/>
      </xdr:nvSpPr>
      <xdr:spPr>
        <a:xfrm>
          <a:off x="12763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84455</xdr:rowOff>
    </xdr:from>
    <xdr:to>
      <xdr:col>85</xdr:col>
      <xdr:colOff>177800</xdr:colOff>
      <xdr:row>108</xdr:row>
      <xdr:rowOff>14605</xdr:rowOff>
    </xdr:to>
    <xdr:sp macro="" textlink="">
      <xdr:nvSpPr>
        <xdr:cNvPr id="874" name="楕円 873"/>
        <xdr:cNvSpPr/>
      </xdr:nvSpPr>
      <xdr:spPr>
        <a:xfrm>
          <a:off x="162687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62882</xdr:rowOff>
    </xdr:from>
    <xdr:ext cx="405111" cy="259045"/>
    <xdr:sp macro="" textlink="">
      <xdr:nvSpPr>
        <xdr:cNvPr id="875" name="【公民館】&#10;有形固定資産減価償却率該当値テキスト"/>
        <xdr:cNvSpPr txBox="1"/>
      </xdr:nvSpPr>
      <xdr:spPr>
        <a:xfrm>
          <a:off x="16357600"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153036</xdr:rowOff>
    </xdr:from>
    <xdr:to>
      <xdr:col>81</xdr:col>
      <xdr:colOff>101600</xdr:colOff>
      <xdr:row>107</xdr:row>
      <xdr:rowOff>83186</xdr:rowOff>
    </xdr:to>
    <xdr:sp macro="" textlink="">
      <xdr:nvSpPr>
        <xdr:cNvPr id="876" name="楕円 875"/>
        <xdr:cNvSpPr/>
      </xdr:nvSpPr>
      <xdr:spPr>
        <a:xfrm>
          <a:off x="15430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32386</xdr:rowOff>
    </xdr:from>
    <xdr:to>
      <xdr:col>85</xdr:col>
      <xdr:colOff>127000</xdr:colOff>
      <xdr:row>107</xdr:row>
      <xdr:rowOff>135255</xdr:rowOff>
    </xdr:to>
    <xdr:cxnSp macro="">
      <xdr:nvCxnSpPr>
        <xdr:cNvPr id="877" name="直線コネクタ 876"/>
        <xdr:cNvCxnSpPr/>
      </xdr:nvCxnSpPr>
      <xdr:spPr>
        <a:xfrm>
          <a:off x="15481300" y="18377536"/>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878" name="楕円 877"/>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32386</xdr:rowOff>
    </xdr:to>
    <xdr:cxnSp macro="">
      <xdr:nvCxnSpPr>
        <xdr:cNvPr id="879" name="直線コネクタ 878"/>
        <xdr:cNvCxnSpPr/>
      </xdr:nvCxnSpPr>
      <xdr:spPr>
        <a:xfrm>
          <a:off x="14592300" y="183375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71120</xdr:rowOff>
    </xdr:from>
    <xdr:to>
      <xdr:col>72</xdr:col>
      <xdr:colOff>38100</xdr:colOff>
      <xdr:row>107</xdr:row>
      <xdr:rowOff>1270</xdr:rowOff>
    </xdr:to>
    <xdr:sp macro="" textlink="">
      <xdr:nvSpPr>
        <xdr:cNvPr id="880" name="楕円 879"/>
        <xdr:cNvSpPr/>
      </xdr:nvSpPr>
      <xdr:spPr>
        <a:xfrm>
          <a:off x="1365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121920</xdr:rowOff>
    </xdr:from>
    <xdr:to>
      <xdr:col>76</xdr:col>
      <xdr:colOff>114300</xdr:colOff>
      <xdr:row>106</xdr:row>
      <xdr:rowOff>163830</xdr:rowOff>
    </xdr:to>
    <xdr:cxnSp macro="">
      <xdr:nvCxnSpPr>
        <xdr:cNvPr id="881" name="直線コネクタ 880"/>
        <xdr:cNvCxnSpPr/>
      </xdr:nvCxnSpPr>
      <xdr:spPr>
        <a:xfrm>
          <a:off x="13703300" y="18295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31114</xdr:rowOff>
    </xdr:from>
    <xdr:to>
      <xdr:col>67</xdr:col>
      <xdr:colOff>101600</xdr:colOff>
      <xdr:row>106</xdr:row>
      <xdr:rowOff>132714</xdr:rowOff>
    </xdr:to>
    <xdr:sp macro="" textlink="">
      <xdr:nvSpPr>
        <xdr:cNvPr id="882" name="楕円 881"/>
        <xdr:cNvSpPr/>
      </xdr:nvSpPr>
      <xdr:spPr>
        <a:xfrm>
          <a:off x="12763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81914</xdr:rowOff>
    </xdr:from>
    <xdr:to>
      <xdr:col>71</xdr:col>
      <xdr:colOff>177800</xdr:colOff>
      <xdr:row>106</xdr:row>
      <xdr:rowOff>121920</xdr:rowOff>
    </xdr:to>
    <xdr:cxnSp macro="">
      <xdr:nvCxnSpPr>
        <xdr:cNvPr id="883" name="直線コネクタ 882"/>
        <xdr:cNvCxnSpPr/>
      </xdr:nvCxnSpPr>
      <xdr:spPr>
        <a:xfrm>
          <a:off x="12814300" y="182556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53991</xdr:rowOff>
    </xdr:from>
    <xdr:ext cx="405111" cy="259045"/>
    <xdr:sp macro="" textlink="">
      <xdr:nvSpPr>
        <xdr:cNvPr id="884" name="n_1aveValue【公民館】&#10;有形固定資産減価償却率"/>
        <xdr:cNvSpPr txBox="1"/>
      </xdr:nvSpPr>
      <xdr:spPr>
        <a:xfrm>
          <a:off x="152660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885" name="n_2aveValue【公民館】&#10;有形固定資産減価償却率"/>
        <xdr:cNvSpPr txBox="1"/>
      </xdr:nvSpPr>
      <xdr:spPr>
        <a:xfrm>
          <a:off x="14389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34941</xdr:rowOff>
    </xdr:from>
    <xdr:ext cx="405111" cy="259045"/>
    <xdr:sp macro="" textlink="">
      <xdr:nvSpPr>
        <xdr:cNvPr id="886" name="n_3aveValue【公民館】&#10;有形固定資産減価償却率"/>
        <xdr:cNvSpPr txBox="1"/>
      </xdr:nvSpPr>
      <xdr:spPr>
        <a:xfrm>
          <a:off x="13500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13988</xdr:rowOff>
    </xdr:from>
    <xdr:ext cx="405111" cy="259045"/>
    <xdr:sp macro="" textlink="">
      <xdr:nvSpPr>
        <xdr:cNvPr id="887" name="n_4aveValue【公民館】&#10;有形固定資産減価償却率"/>
        <xdr:cNvSpPr txBox="1"/>
      </xdr:nvSpPr>
      <xdr:spPr>
        <a:xfrm>
          <a:off x="12611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74313</xdr:rowOff>
    </xdr:from>
    <xdr:ext cx="405111" cy="259045"/>
    <xdr:sp macro="" textlink="">
      <xdr:nvSpPr>
        <xdr:cNvPr id="888" name="n_1mainValue【公民館】&#10;有形固定資産減価償却率"/>
        <xdr:cNvSpPr txBox="1"/>
      </xdr:nvSpPr>
      <xdr:spPr>
        <a:xfrm>
          <a:off x="152660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889" name="n_2mainValue【公民館】&#10;有形固定資産減価償却率"/>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163847</xdr:rowOff>
    </xdr:from>
    <xdr:ext cx="405111" cy="259045"/>
    <xdr:sp macro="" textlink="">
      <xdr:nvSpPr>
        <xdr:cNvPr id="890" name="n_3mainValue【公民館】&#10;有形固定資産減価償却率"/>
        <xdr:cNvSpPr txBox="1"/>
      </xdr:nvSpPr>
      <xdr:spPr>
        <a:xfrm>
          <a:off x="13500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123841</xdr:rowOff>
    </xdr:from>
    <xdr:ext cx="405111" cy="259045"/>
    <xdr:sp macro="" textlink="">
      <xdr:nvSpPr>
        <xdr:cNvPr id="891" name="n_4mainValue【公民館】&#10;有形固定資産減価償却率"/>
        <xdr:cNvSpPr txBox="1"/>
      </xdr:nvSpPr>
      <xdr:spPr>
        <a:xfrm>
          <a:off x="12611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913" name="直線コネクタ 912"/>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4"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5" name="直線コネクタ 914"/>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916" name="【公民館】&#10;一人当たり面積最大値テキスト"/>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917" name="直線コネクタ 916"/>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918" name="【公民館】&#10;一人当たり面積平均値テキスト"/>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919" name="フローチャート: 判断 918"/>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89408</xdr:rowOff>
    </xdr:from>
    <xdr:to>
      <xdr:col>112</xdr:col>
      <xdr:colOff>38100</xdr:colOff>
      <xdr:row>107</xdr:row>
      <xdr:rowOff>19558</xdr:rowOff>
    </xdr:to>
    <xdr:sp macro="" textlink="">
      <xdr:nvSpPr>
        <xdr:cNvPr id="920" name="フローチャート: 判断 919"/>
        <xdr:cNvSpPr/>
      </xdr:nvSpPr>
      <xdr:spPr>
        <a:xfrm>
          <a:off x="212725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84837</xdr:rowOff>
    </xdr:from>
    <xdr:to>
      <xdr:col>107</xdr:col>
      <xdr:colOff>101600</xdr:colOff>
      <xdr:row>107</xdr:row>
      <xdr:rowOff>14987</xdr:rowOff>
    </xdr:to>
    <xdr:sp macro="" textlink="">
      <xdr:nvSpPr>
        <xdr:cNvPr id="921" name="フローチャート: 判断 920"/>
        <xdr:cNvSpPr/>
      </xdr:nvSpPr>
      <xdr:spPr>
        <a:xfrm>
          <a:off x="20383500" y="1825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22" name="フローチャート: 判断 921"/>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3" name="フローチャート: 判断 922"/>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929" name="楕円 928"/>
        <xdr:cNvSpPr/>
      </xdr:nvSpPr>
      <xdr:spPr>
        <a:xfrm>
          <a:off x="22110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134129</xdr:rowOff>
    </xdr:from>
    <xdr:ext cx="469744" cy="259045"/>
    <xdr:sp macro="" textlink="">
      <xdr:nvSpPr>
        <xdr:cNvPr id="930" name="【公民館】&#10;一人当たり面積該当値テキスト"/>
        <xdr:cNvSpPr txBox="1"/>
      </xdr:nvSpPr>
      <xdr:spPr>
        <a:xfrm>
          <a:off x="221996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157987</xdr:rowOff>
    </xdr:from>
    <xdr:to>
      <xdr:col>112</xdr:col>
      <xdr:colOff>38100</xdr:colOff>
      <xdr:row>106</xdr:row>
      <xdr:rowOff>88137</xdr:rowOff>
    </xdr:to>
    <xdr:sp macro="" textlink="">
      <xdr:nvSpPr>
        <xdr:cNvPr id="931" name="楕円 930"/>
        <xdr:cNvSpPr/>
      </xdr:nvSpPr>
      <xdr:spPr>
        <a:xfrm>
          <a:off x="21272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35052</xdr:rowOff>
    </xdr:from>
    <xdr:to>
      <xdr:col>116</xdr:col>
      <xdr:colOff>63500</xdr:colOff>
      <xdr:row>106</xdr:row>
      <xdr:rowOff>37337</xdr:rowOff>
    </xdr:to>
    <xdr:cxnSp macro="">
      <xdr:nvCxnSpPr>
        <xdr:cNvPr id="932" name="直線コネクタ 931"/>
        <xdr:cNvCxnSpPr/>
      </xdr:nvCxnSpPr>
      <xdr:spPr>
        <a:xfrm flipV="1">
          <a:off x="21323300" y="182087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157987</xdr:rowOff>
    </xdr:from>
    <xdr:to>
      <xdr:col>107</xdr:col>
      <xdr:colOff>101600</xdr:colOff>
      <xdr:row>106</xdr:row>
      <xdr:rowOff>88137</xdr:rowOff>
    </xdr:to>
    <xdr:sp macro="" textlink="">
      <xdr:nvSpPr>
        <xdr:cNvPr id="933" name="楕円 932"/>
        <xdr:cNvSpPr/>
      </xdr:nvSpPr>
      <xdr:spPr>
        <a:xfrm>
          <a:off x="20383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37337</xdr:rowOff>
    </xdr:from>
    <xdr:to>
      <xdr:col>111</xdr:col>
      <xdr:colOff>177800</xdr:colOff>
      <xdr:row>106</xdr:row>
      <xdr:rowOff>37337</xdr:rowOff>
    </xdr:to>
    <xdr:cxnSp macro="">
      <xdr:nvCxnSpPr>
        <xdr:cNvPr id="934" name="直線コネクタ 933"/>
        <xdr:cNvCxnSpPr/>
      </xdr:nvCxnSpPr>
      <xdr:spPr>
        <a:xfrm>
          <a:off x="20434300" y="18211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157987</xdr:rowOff>
    </xdr:from>
    <xdr:to>
      <xdr:col>102</xdr:col>
      <xdr:colOff>165100</xdr:colOff>
      <xdr:row>106</xdr:row>
      <xdr:rowOff>88137</xdr:rowOff>
    </xdr:to>
    <xdr:sp macro="" textlink="">
      <xdr:nvSpPr>
        <xdr:cNvPr id="935" name="楕円 934"/>
        <xdr:cNvSpPr/>
      </xdr:nvSpPr>
      <xdr:spPr>
        <a:xfrm>
          <a:off x="19494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37337</xdr:rowOff>
    </xdr:from>
    <xdr:to>
      <xdr:col>107</xdr:col>
      <xdr:colOff>50800</xdr:colOff>
      <xdr:row>106</xdr:row>
      <xdr:rowOff>37337</xdr:rowOff>
    </xdr:to>
    <xdr:cxnSp macro="">
      <xdr:nvCxnSpPr>
        <xdr:cNvPr id="936" name="直線コネクタ 935"/>
        <xdr:cNvCxnSpPr/>
      </xdr:nvCxnSpPr>
      <xdr:spPr>
        <a:xfrm>
          <a:off x="19545300" y="18211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130556</xdr:rowOff>
    </xdr:from>
    <xdr:to>
      <xdr:col>98</xdr:col>
      <xdr:colOff>38100</xdr:colOff>
      <xdr:row>106</xdr:row>
      <xdr:rowOff>60706</xdr:rowOff>
    </xdr:to>
    <xdr:sp macro="" textlink="">
      <xdr:nvSpPr>
        <xdr:cNvPr id="937" name="楕円 936"/>
        <xdr:cNvSpPr/>
      </xdr:nvSpPr>
      <xdr:spPr>
        <a:xfrm>
          <a:off x="18605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xdr:rowOff>
    </xdr:from>
    <xdr:to>
      <xdr:col>102</xdr:col>
      <xdr:colOff>114300</xdr:colOff>
      <xdr:row>106</xdr:row>
      <xdr:rowOff>37337</xdr:rowOff>
    </xdr:to>
    <xdr:cxnSp macro="">
      <xdr:nvCxnSpPr>
        <xdr:cNvPr id="938" name="直線コネクタ 937"/>
        <xdr:cNvCxnSpPr/>
      </xdr:nvCxnSpPr>
      <xdr:spPr>
        <a:xfrm>
          <a:off x="18656300" y="1818360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10685</xdr:rowOff>
    </xdr:from>
    <xdr:ext cx="469744" cy="259045"/>
    <xdr:sp macro="" textlink="">
      <xdr:nvSpPr>
        <xdr:cNvPr id="939" name="n_1aveValue【公民館】&#10;一人当たり面積"/>
        <xdr:cNvSpPr txBox="1"/>
      </xdr:nvSpPr>
      <xdr:spPr>
        <a:xfrm>
          <a:off x="21075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940" name="n_2aveValue【公民館】&#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41" name="n_3ave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2" name="n_4aveValue【公民館】&#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104664</xdr:rowOff>
    </xdr:from>
    <xdr:ext cx="469744" cy="259045"/>
    <xdr:sp macro="" textlink="">
      <xdr:nvSpPr>
        <xdr:cNvPr id="943" name="n_1mainValue【公民館】&#10;一人当たり面積"/>
        <xdr:cNvSpPr txBox="1"/>
      </xdr:nvSpPr>
      <xdr:spPr>
        <a:xfrm>
          <a:off x="210757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104664</xdr:rowOff>
    </xdr:from>
    <xdr:ext cx="469744" cy="259045"/>
    <xdr:sp macro="" textlink="">
      <xdr:nvSpPr>
        <xdr:cNvPr id="944" name="n_2mainValue【公民館】&#10;一人当たり面積"/>
        <xdr:cNvSpPr txBox="1"/>
      </xdr:nvSpPr>
      <xdr:spPr>
        <a:xfrm>
          <a:off x="201994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104664</xdr:rowOff>
    </xdr:from>
    <xdr:ext cx="469744" cy="259045"/>
    <xdr:sp macro="" textlink="">
      <xdr:nvSpPr>
        <xdr:cNvPr id="945" name="n_3mainValue【公民館】&#10;一人当たり面積"/>
        <xdr:cNvSpPr txBox="1"/>
      </xdr:nvSpPr>
      <xdr:spPr>
        <a:xfrm>
          <a:off x="193104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77233</xdr:rowOff>
    </xdr:from>
    <xdr:ext cx="469744" cy="259045"/>
    <xdr:sp macro="" textlink="">
      <xdr:nvSpPr>
        <xdr:cNvPr id="946" name="n_4mainValue【公民館】&#10;一人当たり面積"/>
        <xdr:cNvSpPr txBox="1"/>
      </xdr:nvSpPr>
      <xdr:spPr>
        <a:xfrm>
          <a:off x="18421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類似団体と比較して特に有形固定資産減価償却率が高くなっている施設は、児童館、公民館であり、特に低くなっているのは、橋りょう・トンネル、学校施設、公営住宅</a:t>
          </a:r>
          <a:r>
            <a:rPr kumimoji="1" lang="ja-JP" altLang="en-US" sz="1100">
              <a:solidFill>
                <a:schemeClr val="dk1"/>
              </a:solidFill>
              <a:effectLst/>
              <a:latin typeface="+mn-lt"/>
              <a:ea typeface="+mn-ea"/>
              <a:cs typeface="+mn-cs"/>
            </a:rPr>
            <a:t>、港湾・漁港</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児童館は、有形固定資産減価償却率が９</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％と非常に高く、施設が老朽化している状況であるが、令和７年度を目途に閉館し、その後は除却する方向で進めている。</a:t>
          </a:r>
          <a:endParaRPr lang="ja-JP" altLang="ja-JP" sz="1400">
            <a:effectLst/>
          </a:endParaRPr>
        </a:p>
        <a:p>
          <a:r>
            <a:rPr kumimoji="1" lang="ja-JP" altLang="ja-JP" sz="1100">
              <a:solidFill>
                <a:schemeClr val="dk1"/>
              </a:solidFill>
              <a:effectLst/>
              <a:latin typeface="+mn-lt"/>
              <a:ea typeface="+mn-ea"/>
              <a:cs typeface="+mn-cs"/>
            </a:rPr>
            <a:t>　公民館についても有形固定資産減価償却率が</a:t>
          </a:r>
          <a:r>
            <a:rPr kumimoji="1" lang="ja-JP" altLang="en-US" sz="1100">
              <a:solidFill>
                <a:schemeClr val="dk1"/>
              </a:solidFill>
              <a:effectLst/>
              <a:latin typeface="+mn-lt"/>
              <a:ea typeface="+mn-ea"/>
              <a:cs typeface="+mn-cs"/>
            </a:rPr>
            <a:t>９０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％と高く、施設が老朽化している状況である。当面は現状の施設を維持していく中で、移転や他施設との複合化等の検討を行っているところである。</a:t>
          </a:r>
          <a:endParaRPr lang="ja-JP" altLang="ja-JP" sz="1400">
            <a:effectLst/>
          </a:endParaRPr>
        </a:p>
        <a:p>
          <a:r>
            <a:rPr kumimoji="1" lang="ja-JP" altLang="ja-JP" sz="1100">
              <a:solidFill>
                <a:schemeClr val="dk1"/>
              </a:solidFill>
              <a:effectLst/>
              <a:latin typeface="+mn-lt"/>
              <a:ea typeface="+mn-ea"/>
              <a:cs typeface="+mn-cs"/>
            </a:rPr>
            <a:t>　橋りょう・トンネルは、類似団体と比較して、有形固定資産減価償却率が低くなっているが、年々上昇している傾向にあるため、適正な段階で更新等に努めていきたい。</a:t>
          </a:r>
          <a:endParaRPr lang="ja-JP" altLang="ja-JP" sz="1400">
            <a:effectLst/>
          </a:endParaRPr>
        </a:p>
        <a:p>
          <a:r>
            <a:rPr kumimoji="1" lang="ja-JP" altLang="ja-JP" sz="1100">
              <a:solidFill>
                <a:schemeClr val="dk1"/>
              </a:solidFill>
              <a:effectLst/>
              <a:latin typeface="+mn-lt"/>
              <a:ea typeface="+mn-ea"/>
              <a:cs typeface="+mn-cs"/>
            </a:rPr>
            <a:t>　学校施設については、令和元年度に中学校の更新を行ったため、有形固定資産減価償却率は減少しているが、他の６校ある小学校はすべて築３０年以上を経過している状況である。今後、小学校区の統廃合を行い集約化を図っていく見込みである。</a:t>
          </a:r>
          <a:endParaRPr lang="ja-JP" altLang="ja-JP" sz="1400">
            <a:effectLst/>
          </a:endParaRPr>
        </a:p>
        <a:p>
          <a:r>
            <a:rPr kumimoji="1" lang="ja-JP" altLang="ja-JP" sz="1100">
              <a:solidFill>
                <a:schemeClr val="dk1"/>
              </a:solidFill>
              <a:effectLst/>
              <a:latin typeface="+mn-lt"/>
              <a:ea typeface="+mn-ea"/>
              <a:cs typeface="+mn-cs"/>
            </a:rPr>
            <a:t>　公営住宅については、平成１６年以降に建築された棟が多く、有形固定資産減価償却率が低くなっている。今後も古くなり入居者がいなくなった棟は除却していく方向で進めている。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22,991
22,759
41.06
12,810,233
11,596,986
1,206,797
6,129,388
11,499,968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xdr:cNvSpPr txBox="1"/>
      </xdr:nvSpPr>
      <xdr:spPr>
        <a:xfrm>
          <a:off x="4673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40096</xdr:rowOff>
    </xdr:from>
    <xdr:to>
      <xdr:col>20</xdr:col>
      <xdr:colOff>38100</xdr:colOff>
      <xdr:row>38</xdr:row>
      <xdr:rowOff>141696</xdr:rowOff>
    </xdr:to>
    <xdr:sp macro="" textlink="">
      <xdr:nvSpPr>
        <xdr:cNvPr id="76" name="楕円 75"/>
        <xdr:cNvSpPr/>
      </xdr:nvSpPr>
      <xdr:spPr>
        <a:xfrm>
          <a:off x="3746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90896</xdr:rowOff>
    </xdr:from>
    <xdr:to>
      <xdr:col>24</xdr:col>
      <xdr:colOff>63500</xdr:colOff>
      <xdr:row>38</xdr:row>
      <xdr:rowOff>157843</xdr:rowOff>
    </xdr:to>
    <xdr:cxnSp macro="">
      <xdr:nvCxnSpPr>
        <xdr:cNvPr id="77" name="直線コネクタ 76"/>
        <xdr:cNvCxnSpPr/>
      </xdr:nvCxnSpPr>
      <xdr:spPr>
        <a:xfrm>
          <a:off x="3797300" y="660599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90896</xdr:rowOff>
    </xdr:from>
    <xdr:to>
      <xdr:col>19</xdr:col>
      <xdr:colOff>177800</xdr:colOff>
      <xdr:row>38</xdr:row>
      <xdr:rowOff>92528</xdr:rowOff>
    </xdr:to>
    <xdr:cxnSp macro="">
      <xdr:nvCxnSpPr>
        <xdr:cNvPr id="79" name="直線コネクタ 78"/>
        <xdr:cNvCxnSpPr/>
      </xdr:nvCxnSpPr>
      <xdr:spPr>
        <a:xfrm flipV="1">
          <a:off x="2908300" y="66059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132823</xdr:rowOff>
    </xdr:from>
    <xdr:ext cx="405111" cy="259045"/>
    <xdr:sp macro="" textlink="">
      <xdr:nvSpPr>
        <xdr:cNvPr id="88" name="n_1mainValue【図書館】&#10;有形固定資産減価償却率"/>
        <xdr:cNvSpPr txBox="1"/>
      </xdr:nvSpPr>
      <xdr:spPr>
        <a:xfrm>
          <a:off x="35820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22" name="フローチャート: 判断 121"/>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67310</xdr:rowOff>
    </xdr:from>
    <xdr:to>
      <xdr:col>41</xdr:col>
      <xdr:colOff>101600</xdr:colOff>
      <xdr:row>39</xdr:row>
      <xdr:rowOff>168910</xdr:rowOff>
    </xdr:to>
    <xdr:sp macro="" textlink="">
      <xdr:nvSpPr>
        <xdr:cNvPr id="124" name="フローチャート: 判断 123"/>
        <xdr:cNvSpPr/>
      </xdr:nvSpPr>
      <xdr:spPr>
        <a:xfrm>
          <a:off x="78105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67310</xdr:rowOff>
    </xdr:from>
    <xdr:to>
      <xdr:col>36</xdr:col>
      <xdr:colOff>165100</xdr:colOff>
      <xdr:row>39</xdr:row>
      <xdr:rowOff>168910</xdr:rowOff>
    </xdr:to>
    <xdr:sp macro="" textlink="">
      <xdr:nvSpPr>
        <xdr:cNvPr id="125" name="フローチャート: 判断 124"/>
        <xdr:cNvSpPr/>
      </xdr:nvSpPr>
      <xdr:spPr>
        <a:xfrm>
          <a:off x="69215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31" name="楕円 130"/>
        <xdr:cNvSpPr/>
      </xdr:nvSpPr>
      <xdr:spPr>
        <a:xfrm>
          <a:off x="10426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7637</xdr:rowOff>
    </xdr:from>
    <xdr:ext cx="469744" cy="259045"/>
    <xdr:sp macro="" textlink="">
      <xdr:nvSpPr>
        <xdr:cNvPr id="132" name="【図書館】&#10;一人当たり面積該当値テキスト"/>
        <xdr:cNvSpPr txBox="1"/>
      </xdr:nvSpPr>
      <xdr:spPr>
        <a:xfrm>
          <a:off x="105156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29210</xdr:rowOff>
    </xdr:from>
    <xdr:to>
      <xdr:col>50</xdr:col>
      <xdr:colOff>165100</xdr:colOff>
      <xdr:row>39</xdr:row>
      <xdr:rowOff>130810</xdr:rowOff>
    </xdr:to>
    <xdr:sp macro="" textlink="">
      <xdr:nvSpPr>
        <xdr:cNvPr id="133" name="楕円 132"/>
        <xdr:cNvSpPr/>
      </xdr:nvSpPr>
      <xdr:spPr>
        <a:xfrm>
          <a:off x="958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80010</xdr:rowOff>
    </xdr:from>
    <xdr:to>
      <xdr:col>55</xdr:col>
      <xdr:colOff>0</xdr:colOff>
      <xdr:row>39</xdr:row>
      <xdr:rowOff>80010</xdr:rowOff>
    </xdr:to>
    <xdr:cxnSp macro="">
      <xdr:nvCxnSpPr>
        <xdr:cNvPr id="134" name="直線コネクタ 133"/>
        <xdr:cNvCxnSpPr/>
      </xdr:nvCxnSpPr>
      <xdr:spPr>
        <a:xfrm>
          <a:off x="9639300" y="6766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35" name="楕円 134"/>
        <xdr:cNvSpPr/>
      </xdr:nvSpPr>
      <xdr:spPr>
        <a:xfrm>
          <a:off x="869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80010</xdr:rowOff>
    </xdr:from>
    <xdr:to>
      <xdr:col>50</xdr:col>
      <xdr:colOff>114300</xdr:colOff>
      <xdr:row>39</xdr:row>
      <xdr:rowOff>80010</xdr:rowOff>
    </xdr:to>
    <xdr:cxnSp macro="">
      <xdr:nvCxnSpPr>
        <xdr:cNvPr id="136" name="直線コネクタ 135"/>
        <xdr:cNvCxnSpPr/>
      </xdr:nvCxnSpPr>
      <xdr:spPr>
        <a:xfrm>
          <a:off x="8750300" y="676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29210</xdr:rowOff>
    </xdr:from>
    <xdr:to>
      <xdr:col>41</xdr:col>
      <xdr:colOff>101600</xdr:colOff>
      <xdr:row>39</xdr:row>
      <xdr:rowOff>130810</xdr:rowOff>
    </xdr:to>
    <xdr:sp macro="" textlink="">
      <xdr:nvSpPr>
        <xdr:cNvPr id="137" name="楕円 136"/>
        <xdr:cNvSpPr/>
      </xdr:nvSpPr>
      <xdr:spPr>
        <a:xfrm>
          <a:off x="781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80010</xdr:rowOff>
    </xdr:from>
    <xdr:to>
      <xdr:col>45</xdr:col>
      <xdr:colOff>177800</xdr:colOff>
      <xdr:row>39</xdr:row>
      <xdr:rowOff>80010</xdr:rowOff>
    </xdr:to>
    <xdr:cxnSp macro="">
      <xdr:nvCxnSpPr>
        <xdr:cNvPr id="138" name="直線コネクタ 137"/>
        <xdr:cNvCxnSpPr/>
      </xdr:nvCxnSpPr>
      <xdr:spPr>
        <a:xfrm>
          <a:off x="7861300" y="676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39" name="楕円 138"/>
        <xdr:cNvSpPr/>
      </xdr:nvSpPr>
      <xdr:spPr>
        <a:xfrm>
          <a:off x="692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80010</xdr:rowOff>
    </xdr:from>
    <xdr:to>
      <xdr:col>41</xdr:col>
      <xdr:colOff>50800</xdr:colOff>
      <xdr:row>39</xdr:row>
      <xdr:rowOff>80010</xdr:rowOff>
    </xdr:to>
    <xdr:cxnSp macro="">
      <xdr:nvCxnSpPr>
        <xdr:cNvPr id="140" name="直線コネクタ 139"/>
        <xdr:cNvCxnSpPr/>
      </xdr:nvCxnSpPr>
      <xdr:spPr>
        <a:xfrm>
          <a:off x="6972300" y="676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139717</xdr:rowOff>
    </xdr:from>
    <xdr:ext cx="469744" cy="259045"/>
    <xdr:sp macro="" textlink="">
      <xdr:nvSpPr>
        <xdr:cNvPr id="141" name="n_1aveValue【図書館】&#10;一人当たり面積"/>
        <xdr:cNvSpPr txBox="1"/>
      </xdr:nvSpPr>
      <xdr:spPr>
        <a:xfrm>
          <a:off x="9391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160037</xdr:rowOff>
    </xdr:from>
    <xdr:ext cx="469744" cy="259045"/>
    <xdr:sp macro="" textlink="">
      <xdr:nvSpPr>
        <xdr:cNvPr id="143" name="n_3aveValue【図書館】&#10;一人当たり面積"/>
        <xdr:cNvSpPr txBox="1"/>
      </xdr:nvSpPr>
      <xdr:spPr>
        <a:xfrm>
          <a:off x="7626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160037</xdr:rowOff>
    </xdr:from>
    <xdr:ext cx="469744" cy="259045"/>
    <xdr:sp macro="" textlink="">
      <xdr:nvSpPr>
        <xdr:cNvPr id="144" name="n_4aveValue【図書館】&#10;一人当たり面積"/>
        <xdr:cNvSpPr txBox="1"/>
      </xdr:nvSpPr>
      <xdr:spPr>
        <a:xfrm>
          <a:off x="6737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121937</xdr:rowOff>
    </xdr:from>
    <xdr:ext cx="469744" cy="259045"/>
    <xdr:sp macro="" textlink="">
      <xdr:nvSpPr>
        <xdr:cNvPr id="145" name="n_1mainValue【図書館】&#10;一人当たり面積"/>
        <xdr:cNvSpPr txBox="1"/>
      </xdr:nvSpPr>
      <xdr:spPr>
        <a:xfrm>
          <a:off x="93917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46" name="n_2main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7" name="n_3main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8" name="n_4main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8" name="フローチャート: 判断 177"/>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145796</xdr:rowOff>
    </xdr:from>
    <xdr:to>
      <xdr:col>15</xdr:col>
      <xdr:colOff>101600</xdr:colOff>
      <xdr:row>59</xdr:row>
      <xdr:rowOff>75946</xdr:rowOff>
    </xdr:to>
    <xdr:sp macro="" textlink="">
      <xdr:nvSpPr>
        <xdr:cNvPr id="179" name="フローチャート: 判断 178"/>
        <xdr:cNvSpPr/>
      </xdr:nvSpPr>
      <xdr:spPr>
        <a:xfrm>
          <a:off x="2857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116078</xdr:rowOff>
    </xdr:from>
    <xdr:to>
      <xdr:col>10</xdr:col>
      <xdr:colOff>165100</xdr:colOff>
      <xdr:row>59</xdr:row>
      <xdr:rowOff>46228</xdr:rowOff>
    </xdr:to>
    <xdr:sp macro="" textlink="">
      <xdr:nvSpPr>
        <xdr:cNvPr id="180" name="フローチャート: 判断 179"/>
        <xdr:cNvSpPr/>
      </xdr:nvSpPr>
      <xdr:spPr>
        <a:xfrm>
          <a:off x="1968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54356</xdr:rowOff>
    </xdr:from>
    <xdr:to>
      <xdr:col>6</xdr:col>
      <xdr:colOff>38100</xdr:colOff>
      <xdr:row>58</xdr:row>
      <xdr:rowOff>155956</xdr:rowOff>
    </xdr:to>
    <xdr:sp macro="" textlink="">
      <xdr:nvSpPr>
        <xdr:cNvPr id="181" name="フローチャート: 判断 180"/>
        <xdr:cNvSpPr/>
      </xdr:nvSpPr>
      <xdr:spPr>
        <a:xfrm>
          <a:off x="10795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93218</xdr:rowOff>
    </xdr:from>
    <xdr:to>
      <xdr:col>24</xdr:col>
      <xdr:colOff>114300</xdr:colOff>
      <xdr:row>60</xdr:row>
      <xdr:rowOff>23368</xdr:rowOff>
    </xdr:to>
    <xdr:sp macro="" textlink="">
      <xdr:nvSpPr>
        <xdr:cNvPr id="187" name="楕円 186"/>
        <xdr:cNvSpPr/>
      </xdr:nvSpPr>
      <xdr:spPr>
        <a:xfrm>
          <a:off x="45847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71645</xdr:rowOff>
    </xdr:from>
    <xdr:ext cx="405111" cy="259045"/>
    <xdr:sp macro="" textlink="">
      <xdr:nvSpPr>
        <xdr:cNvPr id="188" name="【体育館・プール】&#10;有形固定資産減価償却率該当値テキスト"/>
        <xdr:cNvSpPr txBox="1"/>
      </xdr:nvSpPr>
      <xdr:spPr>
        <a:xfrm>
          <a:off x="4673600"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89" name="楕円 188"/>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91440</xdr:rowOff>
    </xdr:from>
    <xdr:to>
      <xdr:col>24</xdr:col>
      <xdr:colOff>63500</xdr:colOff>
      <xdr:row>59</xdr:row>
      <xdr:rowOff>144018</xdr:rowOff>
    </xdr:to>
    <xdr:cxnSp macro="">
      <xdr:nvCxnSpPr>
        <xdr:cNvPr id="190" name="直線コネクタ 189"/>
        <xdr:cNvCxnSpPr/>
      </xdr:nvCxnSpPr>
      <xdr:spPr>
        <a:xfrm>
          <a:off x="3797300" y="1020699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91" name="楕円 190"/>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91440</xdr:rowOff>
    </xdr:to>
    <xdr:cxnSp macro="">
      <xdr:nvCxnSpPr>
        <xdr:cNvPr id="192" name="直線コネクタ 191"/>
        <xdr:cNvCxnSpPr/>
      </xdr:nvCxnSpPr>
      <xdr:spPr>
        <a:xfrm>
          <a:off x="2908300" y="10195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150368</xdr:rowOff>
    </xdr:from>
    <xdr:to>
      <xdr:col>10</xdr:col>
      <xdr:colOff>165100</xdr:colOff>
      <xdr:row>59</xdr:row>
      <xdr:rowOff>80518</xdr:rowOff>
    </xdr:to>
    <xdr:sp macro="" textlink="">
      <xdr:nvSpPr>
        <xdr:cNvPr id="193" name="楕円 192"/>
        <xdr:cNvSpPr/>
      </xdr:nvSpPr>
      <xdr:spPr>
        <a:xfrm>
          <a:off x="1968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29718</xdr:rowOff>
    </xdr:from>
    <xdr:to>
      <xdr:col>15</xdr:col>
      <xdr:colOff>50800</xdr:colOff>
      <xdr:row>59</xdr:row>
      <xdr:rowOff>80010</xdr:rowOff>
    </xdr:to>
    <xdr:cxnSp macro="">
      <xdr:nvCxnSpPr>
        <xdr:cNvPr id="194" name="直線コネクタ 193"/>
        <xdr:cNvCxnSpPr/>
      </xdr:nvCxnSpPr>
      <xdr:spPr>
        <a:xfrm>
          <a:off x="2019300" y="101452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100076</xdr:rowOff>
    </xdr:from>
    <xdr:to>
      <xdr:col>6</xdr:col>
      <xdr:colOff>38100</xdr:colOff>
      <xdr:row>59</xdr:row>
      <xdr:rowOff>30226</xdr:rowOff>
    </xdr:to>
    <xdr:sp macro="" textlink="">
      <xdr:nvSpPr>
        <xdr:cNvPr id="195" name="楕円 194"/>
        <xdr:cNvSpPr/>
      </xdr:nvSpPr>
      <xdr:spPr>
        <a:xfrm>
          <a:off x="1079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150876</xdr:rowOff>
    </xdr:from>
    <xdr:to>
      <xdr:col>10</xdr:col>
      <xdr:colOff>114300</xdr:colOff>
      <xdr:row>59</xdr:row>
      <xdr:rowOff>29718</xdr:rowOff>
    </xdr:to>
    <xdr:cxnSp macro="">
      <xdr:nvCxnSpPr>
        <xdr:cNvPr id="196" name="直線コネクタ 195"/>
        <xdr:cNvCxnSpPr/>
      </xdr:nvCxnSpPr>
      <xdr:spPr>
        <a:xfrm>
          <a:off x="1130300" y="100949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7"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92473</xdr:rowOff>
    </xdr:from>
    <xdr:ext cx="405111" cy="259045"/>
    <xdr:sp macro="" textlink="">
      <xdr:nvSpPr>
        <xdr:cNvPr id="198" name="n_2aveValue【体育館・プール】&#10;有形固定資産減価償却率"/>
        <xdr:cNvSpPr txBox="1"/>
      </xdr:nvSpPr>
      <xdr:spPr>
        <a:xfrm>
          <a:off x="2705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62755</xdr:rowOff>
    </xdr:from>
    <xdr:ext cx="405111" cy="259045"/>
    <xdr:sp macro="" textlink="">
      <xdr:nvSpPr>
        <xdr:cNvPr id="199" name="n_3aveValue【体育館・プール】&#10;有形固定資産減価償却率"/>
        <xdr:cNvSpPr txBox="1"/>
      </xdr:nvSpPr>
      <xdr:spPr>
        <a:xfrm>
          <a:off x="1816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1033</xdr:rowOff>
    </xdr:from>
    <xdr:ext cx="405111" cy="259045"/>
    <xdr:sp macro="" textlink="">
      <xdr:nvSpPr>
        <xdr:cNvPr id="200" name="n_4aveValue【体育館・プール】&#10;有形固定資産減価償却率"/>
        <xdr:cNvSpPr txBox="1"/>
      </xdr:nvSpPr>
      <xdr:spPr>
        <a:xfrm>
          <a:off x="92774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133367</xdr:rowOff>
    </xdr:from>
    <xdr:ext cx="405111" cy="259045"/>
    <xdr:sp macro="" textlink="">
      <xdr:nvSpPr>
        <xdr:cNvPr id="201" name="n_1mainValue【体育館・プール】&#10;有形固定資産減価償却率"/>
        <xdr:cNvSpPr txBox="1"/>
      </xdr:nvSpPr>
      <xdr:spPr>
        <a:xfrm>
          <a:off x="3582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202" name="n_2main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71645</xdr:rowOff>
    </xdr:from>
    <xdr:ext cx="405111" cy="259045"/>
    <xdr:sp macro="" textlink="">
      <xdr:nvSpPr>
        <xdr:cNvPr id="203" name="n_3mainValue【体育館・プール】&#10;有形固定資産減価償却率"/>
        <xdr:cNvSpPr txBox="1"/>
      </xdr:nvSpPr>
      <xdr:spPr>
        <a:xfrm>
          <a:off x="1816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21353</xdr:rowOff>
    </xdr:from>
    <xdr:ext cx="405111" cy="259045"/>
    <xdr:sp macro="" textlink="">
      <xdr:nvSpPr>
        <xdr:cNvPr id="204" name="n_4mainValue【体育館・プール】&#10;有形固定資産減価償却率"/>
        <xdr:cNvSpPr txBox="1"/>
      </xdr:nvSpPr>
      <xdr:spPr>
        <a:xfrm>
          <a:off x="927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5" name="フローチャート: 判断 234"/>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6" name="フローチャート: 判断 235"/>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37" name="フローチャート: 判断 236"/>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38" name="フローチャート: 判断 237"/>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170180</xdr:rowOff>
    </xdr:from>
    <xdr:to>
      <xdr:col>55</xdr:col>
      <xdr:colOff>50800</xdr:colOff>
      <xdr:row>62</xdr:row>
      <xdr:rowOff>100330</xdr:rowOff>
    </xdr:to>
    <xdr:sp macro="" textlink="">
      <xdr:nvSpPr>
        <xdr:cNvPr id="244" name="楕円 243"/>
        <xdr:cNvSpPr/>
      </xdr:nvSpPr>
      <xdr:spPr>
        <a:xfrm>
          <a:off x="10426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148607</xdr:rowOff>
    </xdr:from>
    <xdr:ext cx="469744" cy="259045"/>
    <xdr:sp macro="" textlink="">
      <xdr:nvSpPr>
        <xdr:cNvPr id="245" name="【体育館・プール】&#10;一人当たり面積該当値テキスト"/>
        <xdr:cNvSpPr txBox="1"/>
      </xdr:nvSpPr>
      <xdr:spPr>
        <a:xfrm>
          <a:off x="10515600"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246" name="楕円 245"/>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49530</xdr:rowOff>
    </xdr:from>
    <xdr:to>
      <xdr:col>55</xdr:col>
      <xdr:colOff>0</xdr:colOff>
      <xdr:row>62</xdr:row>
      <xdr:rowOff>53340</xdr:rowOff>
    </xdr:to>
    <xdr:cxnSp macro="">
      <xdr:nvCxnSpPr>
        <xdr:cNvPr id="247" name="直線コネクタ 246"/>
        <xdr:cNvCxnSpPr/>
      </xdr:nvCxnSpPr>
      <xdr:spPr>
        <a:xfrm flipV="1">
          <a:off x="9639300" y="10679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248" name="楕円 247"/>
        <xdr:cNvSpPr/>
      </xdr:nvSpPr>
      <xdr:spPr>
        <a:xfrm>
          <a:off x="869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53340</xdr:rowOff>
    </xdr:to>
    <xdr:cxnSp macro="">
      <xdr:nvCxnSpPr>
        <xdr:cNvPr id="249" name="直線コネクタ 248"/>
        <xdr:cNvCxnSpPr/>
      </xdr:nvCxnSpPr>
      <xdr:spPr>
        <a:xfrm>
          <a:off x="8750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xdr:rowOff>
    </xdr:from>
    <xdr:to>
      <xdr:col>41</xdr:col>
      <xdr:colOff>101600</xdr:colOff>
      <xdr:row>62</xdr:row>
      <xdr:rowOff>106045</xdr:rowOff>
    </xdr:to>
    <xdr:sp macro="" textlink="">
      <xdr:nvSpPr>
        <xdr:cNvPr id="250" name="楕円 249"/>
        <xdr:cNvSpPr/>
      </xdr:nvSpPr>
      <xdr:spPr>
        <a:xfrm>
          <a:off x="781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53340</xdr:rowOff>
    </xdr:from>
    <xdr:to>
      <xdr:col>45</xdr:col>
      <xdr:colOff>177800</xdr:colOff>
      <xdr:row>62</xdr:row>
      <xdr:rowOff>55245</xdr:rowOff>
    </xdr:to>
    <xdr:cxnSp macro="">
      <xdr:nvCxnSpPr>
        <xdr:cNvPr id="251" name="直線コネクタ 250"/>
        <xdr:cNvCxnSpPr/>
      </xdr:nvCxnSpPr>
      <xdr:spPr>
        <a:xfrm flipV="1">
          <a:off x="7861300" y="106832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xdr:rowOff>
    </xdr:from>
    <xdr:to>
      <xdr:col>36</xdr:col>
      <xdr:colOff>165100</xdr:colOff>
      <xdr:row>62</xdr:row>
      <xdr:rowOff>106045</xdr:rowOff>
    </xdr:to>
    <xdr:sp macro="" textlink="">
      <xdr:nvSpPr>
        <xdr:cNvPr id="252" name="楕円 251"/>
        <xdr:cNvSpPr/>
      </xdr:nvSpPr>
      <xdr:spPr>
        <a:xfrm>
          <a:off x="692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55245</xdr:rowOff>
    </xdr:from>
    <xdr:to>
      <xdr:col>41</xdr:col>
      <xdr:colOff>50800</xdr:colOff>
      <xdr:row>62</xdr:row>
      <xdr:rowOff>55245</xdr:rowOff>
    </xdr:to>
    <xdr:cxnSp macro="">
      <xdr:nvCxnSpPr>
        <xdr:cNvPr id="253" name="直線コネクタ 252"/>
        <xdr:cNvCxnSpPr/>
      </xdr:nvCxnSpPr>
      <xdr:spPr>
        <a:xfrm>
          <a:off x="6972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4"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5" name="n_2ave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6" name="n_3aveValue【体育館・プール】&#10;一人当たり面積"/>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57" name="n_4aveValue【体育館・プール】&#10;一人当たり面積"/>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120667</xdr:rowOff>
    </xdr:from>
    <xdr:ext cx="469744" cy="259045"/>
    <xdr:sp macro="" textlink="">
      <xdr:nvSpPr>
        <xdr:cNvPr id="258" name="n_1mainValue【体育館・プール】&#10;一人当たり面積"/>
        <xdr:cNvSpPr txBox="1"/>
      </xdr:nvSpPr>
      <xdr:spPr>
        <a:xfrm>
          <a:off x="9391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9" name="n_2mainValue【体育館・プール】&#10;一人当たり面積"/>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122572</xdr:rowOff>
    </xdr:from>
    <xdr:ext cx="469744" cy="259045"/>
    <xdr:sp macro="" textlink="">
      <xdr:nvSpPr>
        <xdr:cNvPr id="260" name="n_3mainValue【体育館・プール】&#10;一人当たり面積"/>
        <xdr:cNvSpPr txBox="1"/>
      </xdr:nvSpPr>
      <xdr:spPr>
        <a:xfrm>
          <a:off x="7626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122572</xdr:rowOff>
    </xdr:from>
    <xdr:ext cx="469744" cy="259045"/>
    <xdr:sp macro="" textlink="">
      <xdr:nvSpPr>
        <xdr:cNvPr id="261" name="n_4mainValue【体育館・プール】&#10;一人当たり面積"/>
        <xdr:cNvSpPr txBox="1"/>
      </xdr:nvSpPr>
      <xdr:spPr>
        <a:xfrm>
          <a:off x="6737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9" name="【福祉施設】&#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69596</xdr:rowOff>
    </xdr:from>
    <xdr:to>
      <xdr:col>20</xdr:col>
      <xdr:colOff>38100</xdr:colOff>
      <xdr:row>80</xdr:row>
      <xdr:rowOff>171196</xdr:rowOff>
    </xdr:to>
    <xdr:sp macro="" textlink="">
      <xdr:nvSpPr>
        <xdr:cNvPr id="291" name="フローチャート: 判断 290"/>
        <xdr:cNvSpPr/>
      </xdr:nvSpPr>
      <xdr:spPr>
        <a:xfrm>
          <a:off x="3746500" y="1378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92" name="フローチャート: 判断 291"/>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93" name="フローチャート: 判断 292"/>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87885</xdr:rowOff>
    </xdr:from>
    <xdr:to>
      <xdr:col>6</xdr:col>
      <xdr:colOff>38100</xdr:colOff>
      <xdr:row>80</xdr:row>
      <xdr:rowOff>18035</xdr:rowOff>
    </xdr:to>
    <xdr:sp macro="" textlink="">
      <xdr:nvSpPr>
        <xdr:cNvPr id="294" name="フローチャート: 判断 293"/>
        <xdr:cNvSpPr/>
      </xdr:nvSpPr>
      <xdr:spPr>
        <a:xfrm>
          <a:off x="1079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300" name="楕円 299"/>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301" name="【福祉施設】&#10;有形固定資産減価償却率該当値テキスト"/>
        <xdr:cNvSpPr txBox="1"/>
      </xdr:nvSpPr>
      <xdr:spPr>
        <a:xfrm>
          <a:off x="4673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16273</xdr:rowOff>
    </xdr:from>
    <xdr:ext cx="405111" cy="259045"/>
    <xdr:sp macro="" textlink="">
      <xdr:nvSpPr>
        <xdr:cNvPr id="302" name="n_1aveValue【福祉施設】&#10;有形固定資産減価償却率"/>
        <xdr:cNvSpPr txBox="1"/>
      </xdr:nvSpPr>
      <xdr:spPr>
        <a:xfrm>
          <a:off x="3582044" y="1356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169435</xdr:rowOff>
    </xdr:from>
    <xdr:ext cx="405111" cy="259045"/>
    <xdr:sp macro="" textlink="">
      <xdr:nvSpPr>
        <xdr:cNvPr id="303" name="n_2aveValue【福祉施設】&#10;有形固定資産減価償却率"/>
        <xdr:cNvSpPr txBox="1"/>
      </xdr:nvSpPr>
      <xdr:spPr>
        <a:xfrm>
          <a:off x="2705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04"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34562</xdr:rowOff>
    </xdr:from>
    <xdr:ext cx="405111" cy="259045"/>
    <xdr:sp macro="" textlink="">
      <xdr:nvSpPr>
        <xdr:cNvPr id="305" name="n_4aveValue【福祉施設】&#10;有形固定資産減価償却率"/>
        <xdr:cNvSpPr txBox="1"/>
      </xdr:nvSpPr>
      <xdr:spPr>
        <a:xfrm>
          <a:off x="927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29" name="直線コネクタ 328"/>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0"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1" name="直線コネクタ 33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32" name="【福祉施設】&#10;一人当たり面積最大値テキスト"/>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33" name="直線コネクタ 332"/>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156227</xdr:rowOff>
    </xdr:from>
    <xdr:ext cx="469744" cy="259045"/>
    <xdr:sp macro="" textlink="">
      <xdr:nvSpPr>
        <xdr:cNvPr id="334" name="【福祉施設】&#10;一人当たり面積平均値テキスト"/>
        <xdr:cNvSpPr txBox="1"/>
      </xdr:nvSpPr>
      <xdr:spPr>
        <a:xfrm>
          <a:off x="105156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35" name="フローチャート: 判断 334"/>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78739</xdr:rowOff>
    </xdr:from>
    <xdr:to>
      <xdr:col>50</xdr:col>
      <xdr:colOff>165100</xdr:colOff>
      <xdr:row>85</xdr:row>
      <xdr:rowOff>8889</xdr:rowOff>
    </xdr:to>
    <xdr:sp macro="" textlink="">
      <xdr:nvSpPr>
        <xdr:cNvPr id="336" name="フローチャート: 判断 335"/>
        <xdr:cNvSpPr/>
      </xdr:nvSpPr>
      <xdr:spPr>
        <a:xfrm>
          <a:off x="9588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37" name="フローチャート: 判断 336"/>
        <xdr:cNvSpPr/>
      </xdr:nvSpPr>
      <xdr:spPr>
        <a:xfrm>
          <a:off x="8699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59689</xdr:rowOff>
    </xdr:from>
    <xdr:to>
      <xdr:col>41</xdr:col>
      <xdr:colOff>101600</xdr:colOff>
      <xdr:row>84</xdr:row>
      <xdr:rowOff>161289</xdr:rowOff>
    </xdr:to>
    <xdr:sp macro="" textlink="">
      <xdr:nvSpPr>
        <xdr:cNvPr id="338" name="フローチャート: 判断 337"/>
        <xdr:cNvSpPr/>
      </xdr:nvSpPr>
      <xdr:spPr>
        <a:xfrm>
          <a:off x="78105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39" name="フローチャート: 判断 338"/>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97789</xdr:rowOff>
    </xdr:from>
    <xdr:to>
      <xdr:col>55</xdr:col>
      <xdr:colOff>50800</xdr:colOff>
      <xdr:row>83</xdr:row>
      <xdr:rowOff>27939</xdr:rowOff>
    </xdr:to>
    <xdr:sp macro="" textlink="">
      <xdr:nvSpPr>
        <xdr:cNvPr id="345" name="楕円 344"/>
        <xdr:cNvSpPr/>
      </xdr:nvSpPr>
      <xdr:spPr>
        <a:xfrm>
          <a:off x="10426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120666</xdr:rowOff>
    </xdr:from>
    <xdr:ext cx="469744" cy="259045"/>
    <xdr:sp macro="" textlink="">
      <xdr:nvSpPr>
        <xdr:cNvPr id="346" name="【福祉施設】&#10;一人当たり面積該当値テキスト"/>
        <xdr:cNvSpPr txBox="1"/>
      </xdr:nvSpPr>
      <xdr:spPr>
        <a:xfrm>
          <a:off x="10515600" y="140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25416</xdr:rowOff>
    </xdr:from>
    <xdr:ext cx="469744" cy="259045"/>
    <xdr:sp macro="" textlink="">
      <xdr:nvSpPr>
        <xdr:cNvPr id="347" name="n_1aveValue【福祉施設】&#10;一人当たり面積"/>
        <xdr:cNvSpPr txBox="1"/>
      </xdr:nvSpPr>
      <xdr:spPr>
        <a:xfrm>
          <a:off x="9391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10177</xdr:rowOff>
    </xdr:from>
    <xdr:ext cx="469744" cy="259045"/>
    <xdr:sp macro="" textlink="">
      <xdr:nvSpPr>
        <xdr:cNvPr id="348" name="n_2aveValue【福祉施設】&#10;一人当たり面積"/>
        <xdr:cNvSpPr txBox="1"/>
      </xdr:nvSpPr>
      <xdr:spPr>
        <a:xfrm>
          <a:off x="8515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6366</xdr:rowOff>
    </xdr:from>
    <xdr:ext cx="469744" cy="259045"/>
    <xdr:sp macro="" textlink="">
      <xdr:nvSpPr>
        <xdr:cNvPr id="349" name="n_3aveValue【福祉施設】&#10;一人当たり面積"/>
        <xdr:cNvSpPr txBox="1"/>
      </xdr:nvSpPr>
      <xdr:spPr>
        <a:xfrm>
          <a:off x="7626427" y="142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350" name="n_4aveValue【福祉施設】&#10;一人当たり面積"/>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3" name="テキスト ボックス 36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1" name="テキスト ボックス 37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3" name="テキスト ボックス 37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75" name="直線コネクタ 374"/>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76"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77" name="直線コネクタ 376"/>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378" name="【市民会館】&#10;有形固定資産減価償却率最大値テキスト"/>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379" name="直線コネクタ 378"/>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380"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81" name="フローチャート: 判断 380"/>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99695</xdr:rowOff>
    </xdr:from>
    <xdr:to>
      <xdr:col>20</xdr:col>
      <xdr:colOff>38100</xdr:colOff>
      <xdr:row>104</xdr:row>
      <xdr:rowOff>29845</xdr:rowOff>
    </xdr:to>
    <xdr:sp macro="" textlink="">
      <xdr:nvSpPr>
        <xdr:cNvPr id="382" name="フローチャート: 判断 381"/>
        <xdr:cNvSpPr/>
      </xdr:nvSpPr>
      <xdr:spPr>
        <a:xfrm>
          <a:off x="3746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65405</xdr:rowOff>
    </xdr:from>
    <xdr:to>
      <xdr:col>15</xdr:col>
      <xdr:colOff>101600</xdr:colOff>
      <xdr:row>103</xdr:row>
      <xdr:rowOff>167005</xdr:rowOff>
    </xdr:to>
    <xdr:sp macro="" textlink="">
      <xdr:nvSpPr>
        <xdr:cNvPr id="383" name="フローチャート: 判断 382"/>
        <xdr:cNvSpPr/>
      </xdr:nvSpPr>
      <xdr:spPr>
        <a:xfrm>
          <a:off x="2857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84" name="フローチャート: 判断 383"/>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385" name="フローチャート: 判断 384"/>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391" name="楕円 390"/>
        <xdr:cNvSpPr/>
      </xdr:nvSpPr>
      <xdr:spPr>
        <a:xfrm>
          <a:off x="45847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392" name="【市民会館】&#10;有形固定資産減価償却率該当値テキスト"/>
        <xdr:cNvSpPr txBox="1"/>
      </xdr:nvSpPr>
      <xdr:spPr>
        <a:xfrm>
          <a:off x="467360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46372</xdr:rowOff>
    </xdr:from>
    <xdr:ext cx="405111" cy="259045"/>
    <xdr:sp macro="" textlink="">
      <xdr:nvSpPr>
        <xdr:cNvPr id="393" name="n_1aveValue【市民会館】&#10;有形固定資産減価償却率"/>
        <xdr:cNvSpPr txBox="1"/>
      </xdr:nvSpPr>
      <xdr:spPr>
        <a:xfrm>
          <a:off x="35820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12082</xdr:rowOff>
    </xdr:from>
    <xdr:ext cx="405111" cy="259045"/>
    <xdr:sp macro="" textlink="">
      <xdr:nvSpPr>
        <xdr:cNvPr id="394" name="n_2aveValue【市民会館】&#10;有形固定資産減価償却率"/>
        <xdr:cNvSpPr txBox="1"/>
      </xdr:nvSpPr>
      <xdr:spPr>
        <a:xfrm>
          <a:off x="2705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160672</xdr:rowOff>
    </xdr:from>
    <xdr:ext cx="405111" cy="259045"/>
    <xdr:sp macro="" textlink="">
      <xdr:nvSpPr>
        <xdr:cNvPr id="395" name="n_3aveValue【市民会館】&#10;有形固定資産減価償却率"/>
        <xdr:cNvSpPr txBox="1"/>
      </xdr:nvSpPr>
      <xdr:spPr>
        <a:xfrm>
          <a:off x="1816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396" name="n_4aveValue【市民会館】&#10;有形固定資産減価償却率"/>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7" name="直線コネクタ 4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8" name="テキスト ボックス 4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9" name="直線コネクタ 4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0" name="テキスト ボックス 4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1" name="直線コネクタ 4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2" name="テキスト ボックス 4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3" name="直線コネクタ 4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4" name="テキスト ボックス 4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5" name="直線コネクタ 4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6" name="テキスト ボックス 4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8" name="テキスト ボックス 4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20" name="直線コネクタ 419"/>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21"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22" name="直線コネクタ 421"/>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23"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24" name="直線コネクタ 423"/>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425" name="【市民会館】&#10;一人当たり面積平均値テキスト"/>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26" name="フローチャート: 判断 425"/>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48261</xdr:rowOff>
    </xdr:from>
    <xdr:to>
      <xdr:col>50</xdr:col>
      <xdr:colOff>165100</xdr:colOff>
      <xdr:row>105</xdr:row>
      <xdr:rowOff>149861</xdr:rowOff>
    </xdr:to>
    <xdr:sp macro="" textlink="">
      <xdr:nvSpPr>
        <xdr:cNvPr id="427" name="フローチャート: 判断 426"/>
        <xdr:cNvSpPr/>
      </xdr:nvSpPr>
      <xdr:spPr>
        <a:xfrm>
          <a:off x="9588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28" name="フローチャート: 判断 42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29" name="フローチャート: 判断 428"/>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30" name="フローチャート: 判断 429"/>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158750</xdr:rowOff>
    </xdr:from>
    <xdr:to>
      <xdr:col>55</xdr:col>
      <xdr:colOff>50800</xdr:colOff>
      <xdr:row>108</xdr:row>
      <xdr:rowOff>88900</xdr:rowOff>
    </xdr:to>
    <xdr:sp macro="" textlink="">
      <xdr:nvSpPr>
        <xdr:cNvPr id="436" name="楕円 435"/>
        <xdr:cNvSpPr/>
      </xdr:nvSpPr>
      <xdr:spPr>
        <a:xfrm>
          <a:off x="10426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73677</xdr:rowOff>
    </xdr:from>
    <xdr:ext cx="469744" cy="259045"/>
    <xdr:sp macro="" textlink="">
      <xdr:nvSpPr>
        <xdr:cNvPr id="437" name="【市民会館】&#10;一人当たり面積該当値テキスト"/>
        <xdr:cNvSpPr txBox="1"/>
      </xdr:nvSpPr>
      <xdr:spPr>
        <a:xfrm>
          <a:off x="10515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166388</xdr:rowOff>
    </xdr:from>
    <xdr:ext cx="469744" cy="259045"/>
    <xdr:sp macro="" textlink="">
      <xdr:nvSpPr>
        <xdr:cNvPr id="438" name="n_1aveValue【市民会館】&#10;一人当たり面積"/>
        <xdr:cNvSpPr txBox="1"/>
      </xdr:nvSpPr>
      <xdr:spPr>
        <a:xfrm>
          <a:off x="9391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39"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147338</xdr:rowOff>
    </xdr:from>
    <xdr:ext cx="469744" cy="259045"/>
    <xdr:sp macro="" textlink="">
      <xdr:nvSpPr>
        <xdr:cNvPr id="440" name="n_3aveValue【市民会館】&#10;一人当たり面積"/>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41"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2" name="テキスト ボックス 4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3" name="直線コネクタ 4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4" name="テキスト ボックス 45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5" name="直線コネクタ 4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6" name="テキスト ボックス 4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7" name="直線コネクタ 4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8" name="テキスト ボックス 4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9" name="直線コネクタ 4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0" name="テキスト ボックス 4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1" name="直線コネクタ 4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2" name="テキスト ボックス 46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4" name="テキスト ボックス 46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466" name="直線コネクタ 465"/>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467" name="【一般廃棄物処理施設】&#10;有形固定資産減価償却率最小値テキスト"/>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468" name="直線コネクタ 467"/>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69"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70" name="直線コネクタ 469"/>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71" name="【一般廃棄物処理施設】&#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72" name="フローチャート: 判断 471"/>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73" name="フローチャート: 判断 472"/>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74" name="フローチャート: 判断 473"/>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75" name="フローチャート: 判断 474"/>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76" name="フローチャート: 判断 475"/>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82" name="楕円 481"/>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57167</xdr:rowOff>
    </xdr:from>
    <xdr:ext cx="405111" cy="259045"/>
    <xdr:sp macro="" textlink="">
      <xdr:nvSpPr>
        <xdr:cNvPr id="483" name="【一般廃棄物処理施設】&#10;有形固定資産減価償却率該当値テキスト"/>
        <xdr:cNvSpPr txBox="1"/>
      </xdr:nvSpPr>
      <xdr:spPr>
        <a:xfrm>
          <a:off x="16357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97807</xdr:rowOff>
    </xdr:from>
    <xdr:ext cx="405111" cy="259045"/>
    <xdr:sp macro="" textlink="">
      <xdr:nvSpPr>
        <xdr:cNvPr id="484"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85"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86"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87"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8" name="正方形/長方形 4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9" name="正方形/長方形 4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0" name="正方形/長方形 4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1" name="正方形/長方形 4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2" name="正方形/長方形 4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3" name="正方形/長方形 4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4" name="正方形/長方形 4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6" name="テキスト ボックス 4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7" name="直線コネクタ 4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8" name="直線コネクタ 4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9" name="テキスト ボックス 49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0" name="直線コネクタ 4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1" name="テキスト ボックス 50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2" name="直線コネクタ 5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3" name="テキスト ボックス 50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4" name="直線コネクタ 5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5" name="テキスト ボックス 50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7" name="テキスト ボックス 5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09" name="直線コネクタ 508"/>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10" name="【一般廃棄物処理施設】&#10;一人当たり有形固定資産（償却資産）額最小値テキスト"/>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11" name="直線コネクタ 510"/>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12" name="【一般廃棄物処理施設】&#10;一人当たり有形固定資産（償却資産）額最大値テキスト"/>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13" name="直線コネクタ 512"/>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53836</xdr:rowOff>
    </xdr:from>
    <xdr:ext cx="534377" cy="259045"/>
    <xdr:sp macro="" textlink="">
      <xdr:nvSpPr>
        <xdr:cNvPr id="514" name="【一般廃棄物処理施設】&#10;一人当たり有形固定資産（償却資産）額平均値テキスト"/>
        <xdr:cNvSpPr txBox="1"/>
      </xdr:nvSpPr>
      <xdr:spPr>
        <a:xfrm>
          <a:off x="22199600" y="6568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15" name="フローチャート: 判断 514"/>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73927</xdr:rowOff>
    </xdr:from>
    <xdr:to>
      <xdr:col>112</xdr:col>
      <xdr:colOff>38100</xdr:colOff>
      <xdr:row>40</xdr:row>
      <xdr:rowOff>4077</xdr:rowOff>
    </xdr:to>
    <xdr:sp macro="" textlink="">
      <xdr:nvSpPr>
        <xdr:cNvPr id="516" name="フローチャート: 判断 515"/>
        <xdr:cNvSpPr/>
      </xdr:nvSpPr>
      <xdr:spPr>
        <a:xfrm>
          <a:off x="21272500" y="676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91351</xdr:rowOff>
    </xdr:from>
    <xdr:to>
      <xdr:col>107</xdr:col>
      <xdr:colOff>101600</xdr:colOff>
      <xdr:row>40</xdr:row>
      <xdr:rowOff>21501</xdr:rowOff>
    </xdr:to>
    <xdr:sp macro="" textlink="">
      <xdr:nvSpPr>
        <xdr:cNvPr id="517" name="フローチャート: 判断 516"/>
        <xdr:cNvSpPr/>
      </xdr:nvSpPr>
      <xdr:spPr>
        <a:xfrm>
          <a:off x="20383500" y="67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95470</xdr:rowOff>
    </xdr:from>
    <xdr:to>
      <xdr:col>102</xdr:col>
      <xdr:colOff>165100</xdr:colOff>
      <xdr:row>40</xdr:row>
      <xdr:rowOff>25620</xdr:rowOff>
    </xdr:to>
    <xdr:sp macro="" textlink="">
      <xdr:nvSpPr>
        <xdr:cNvPr id="518" name="フローチャート: 判断 517"/>
        <xdr:cNvSpPr/>
      </xdr:nvSpPr>
      <xdr:spPr>
        <a:xfrm>
          <a:off x="19494500" y="67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108469</xdr:rowOff>
    </xdr:from>
    <xdr:to>
      <xdr:col>98</xdr:col>
      <xdr:colOff>38100</xdr:colOff>
      <xdr:row>40</xdr:row>
      <xdr:rowOff>38619</xdr:rowOff>
    </xdr:to>
    <xdr:sp macro="" textlink="">
      <xdr:nvSpPr>
        <xdr:cNvPr id="519" name="フローチャート: 判断 518"/>
        <xdr:cNvSpPr/>
      </xdr:nvSpPr>
      <xdr:spPr>
        <a:xfrm>
          <a:off x="18605500" y="679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0" name="テキスト ボックス 5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1" name="テキスト ボックス 5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2" name="テキスト ボックス 5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3" name="テキスト ボックス 5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4" name="テキスト ボックス 5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40419</xdr:rowOff>
    </xdr:from>
    <xdr:to>
      <xdr:col>116</xdr:col>
      <xdr:colOff>114300</xdr:colOff>
      <xdr:row>40</xdr:row>
      <xdr:rowOff>142019</xdr:rowOff>
    </xdr:to>
    <xdr:sp macro="" textlink="">
      <xdr:nvSpPr>
        <xdr:cNvPr id="525" name="楕円 524"/>
        <xdr:cNvSpPr/>
      </xdr:nvSpPr>
      <xdr:spPr>
        <a:xfrm>
          <a:off x="22110700" y="68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18846</xdr:rowOff>
    </xdr:from>
    <xdr:ext cx="534377" cy="259045"/>
    <xdr:sp macro="" textlink="">
      <xdr:nvSpPr>
        <xdr:cNvPr id="526" name="【一般廃棄物処理施設】&#10;一人当たり有形固定資産（償却資産）額該当値テキスト"/>
        <xdr:cNvSpPr txBox="1"/>
      </xdr:nvSpPr>
      <xdr:spPr>
        <a:xfrm>
          <a:off x="22199600" y="687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20604</xdr:rowOff>
    </xdr:from>
    <xdr:ext cx="534377" cy="259045"/>
    <xdr:sp macro="" textlink="">
      <xdr:nvSpPr>
        <xdr:cNvPr id="527" name="n_1aveValue【一般廃棄物処理施設】&#10;一人当たり有形固定資産（償却資産）額"/>
        <xdr:cNvSpPr txBox="1"/>
      </xdr:nvSpPr>
      <xdr:spPr>
        <a:xfrm>
          <a:off x="21043411" y="653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38028</xdr:rowOff>
    </xdr:from>
    <xdr:ext cx="534377" cy="259045"/>
    <xdr:sp macro="" textlink="">
      <xdr:nvSpPr>
        <xdr:cNvPr id="528" name="n_2aveValue【一般廃棄物処理施設】&#10;一人当たり有形固定資産（償却資産）額"/>
        <xdr:cNvSpPr txBox="1"/>
      </xdr:nvSpPr>
      <xdr:spPr>
        <a:xfrm>
          <a:off x="20167111" y="65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42147</xdr:rowOff>
    </xdr:from>
    <xdr:ext cx="534377" cy="259045"/>
    <xdr:sp macro="" textlink="">
      <xdr:nvSpPr>
        <xdr:cNvPr id="529" name="n_3aveValue【一般廃棄物処理施設】&#10;一人当たり有形固定資産（償却資産）額"/>
        <xdr:cNvSpPr txBox="1"/>
      </xdr:nvSpPr>
      <xdr:spPr>
        <a:xfrm>
          <a:off x="19278111" y="655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55146</xdr:rowOff>
    </xdr:from>
    <xdr:ext cx="534377" cy="259045"/>
    <xdr:sp macro="" textlink="">
      <xdr:nvSpPr>
        <xdr:cNvPr id="530" name="n_4aveValue【一般廃棄物処理施設】&#10;一人当たり有形固定資産（償却資産）額"/>
        <xdr:cNvSpPr txBox="1"/>
      </xdr:nvSpPr>
      <xdr:spPr>
        <a:xfrm>
          <a:off x="18389111" y="657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1" name="テキスト ボックス 54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2" name="直線コネクタ 5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43" name="テキスト ボックス 54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4" name="直線コネクタ 5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5" name="テキスト ボックス 5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6" name="直線コネクタ 5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7" name="テキスト ボックス 5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8" name="直線コネクタ 5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9" name="テキスト ボックス 5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0" name="直線コネクタ 5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1" name="テキスト ボックス 5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53" name="テキスト ボックス 55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55" name="直線コネクタ 554"/>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56"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57" name="直線コネクタ 55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58"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59" name="直線コネクタ 558"/>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60" name="【保健センター・保健所】&#10;有形固定資産減価償却率平均値テキスト"/>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61" name="フローチャート: 判断 560"/>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62" name="フローチャート: 判断 56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88265</xdr:rowOff>
    </xdr:from>
    <xdr:to>
      <xdr:col>76</xdr:col>
      <xdr:colOff>165100</xdr:colOff>
      <xdr:row>59</xdr:row>
      <xdr:rowOff>18415</xdr:rowOff>
    </xdr:to>
    <xdr:sp macro="" textlink="">
      <xdr:nvSpPr>
        <xdr:cNvPr id="563" name="フローチャート: 判断 562"/>
        <xdr:cNvSpPr/>
      </xdr:nvSpPr>
      <xdr:spPr>
        <a:xfrm>
          <a:off x="14541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61595</xdr:rowOff>
    </xdr:from>
    <xdr:to>
      <xdr:col>72</xdr:col>
      <xdr:colOff>38100</xdr:colOff>
      <xdr:row>58</xdr:row>
      <xdr:rowOff>163195</xdr:rowOff>
    </xdr:to>
    <xdr:sp macro="" textlink="">
      <xdr:nvSpPr>
        <xdr:cNvPr id="564" name="フローチャート: 判断 563"/>
        <xdr:cNvSpPr/>
      </xdr:nvSpPr>
      <xdr:spPr>
        <a:xfrm>
          <a:off x="1365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565" name="フローチャート: 判断 564"/>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130175</xdr:rowOff>
    </xdr:from>
    <xdr:to>
      <xdr:col>85</xdr:col>
      <xdr:colOff>177800</xdr:colOff>
      <xdr:row>63</xdr:row>
      <xdr:rowOff>60325</xdr:rowOff>
    </xdr:to>
    <xdr:sp macro="" textlink="">
      <xdr:nvSpPr>
        <xdr:cNvPr id="571" name="楕円 570"/>
        <xdr:cNvSpPr/>
      </xdr:nvSpPr>
      <xdr:spPr>
        <a:xfrm>
          <a:off x="16268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108602</xdr:rowOff>
    </xdr:from>
    <xdr:ext cx="405111" cy="259045"/>
    <xdr:sp macro="" textlink="">
      <xdr:nvSpPr>
        <xdr:cNvPr id="572" name="【保健センター・保健所】&#10;有形固定資産減価償却率該当値テキスト"/>
        <xdr:cNvSpPr txBox="1"/>
      </xdr:nvSpPr>
      <xdr:spPr>
        <a:xfrm>
          <a:off x="16357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573" name="n_1aveValue【保健センター・保健所】&#10;有形固定資産減価償却率"/>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34942</xdr:rowOff>
    </xdr:from>
    <xdr:ext cx="405111" cy="259045"/>
    <xdr:sp macro="" textlink="">
      <xdr:nvSpPr>
        <xdr:cNvPr id="574" name="n_2aveValue【保健センター・保健所】&#10;有形固定資産減価償却率"/>
        <xdr:cNvSpPr txBox="1"/>
      </xdr:nvSpPr>
      <xdr:spPr>
        <a:xfrm>
          <a:off x="14389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8272</xdr:rowOff>
    </xdr:from>
    <xdr:ext cx="405111" cy="259045"/>
    <xdr:sp macro="" textlink="">
      <xdr:nvSpPr>
        <xdr:cNvPr id="575" name="n_3aveValue【保健センター・保健所】&#10;有形固定資産減価償却率"/>
        <xdr:cNvSpPr txBox="1"/>
      </xdr:nvSpPr>
      <xdr:spPr>
        <a:xfrm>
          <a:off x="13500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576" name="n_4aveValue【保健センター・保健所】&#10;有形固定資産減価償却率"/>
        <xdr:cNvSpPr txBox="1"/>
      </xdr:nvSpPr>
      <xdr:spPr>
        <a:xfrm>
          <a:off x="12611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7" name="直線コネクタ 5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8" name="テキスト ボックス 5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9" name="直線コネクタ 5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0" name="テキスト ボックス 5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1" name="直線コネクタ 5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2" name="テキスト ボックス 5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3" name="直線コネクタ 5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4" name="テキスト ボックス 5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98" name="直線コネクタ 597"/>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0" name="直線コネクタ 59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01" name="【保健センター・保健所】&#10;一人当たり面積最大値テキスト"/>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02" name="直線コネクタ 601"/>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03" name="【保健センター・保健所】&#10;一人当たり面積平均値テキスト"/>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04" name="フローチャート: 判断 603"/>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22352</xdr:rowOff>
    </xdr:from>
    <xdr:to>
      <xdr:col>112</xdr:col>
      <xdr:colOff>38100</xdr:colOff>
      <xdr:row>62</xdr:row>
      <xdr:rowOff>123952</xdr:rowOff>
    </xdr:to>
    <xdr:sp macro="" textlink="">
      <xdr:nvSpPr>
        <xdr:cNvPr id="605" name="フローチャート: 判断 604"/>
        <xdr:cNvSpPr/>
      </xdr:nvSpPr>
      <xdr:spPr>
        <a:xfrm>
          <a:off x="21272500" y="1065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170942</xdr:rowOff>
    </xdr:from>
    <xdr:to>
      <xdr:col>107</xdr:col>
      <xdr:colOff>101600</xdr:colOff>
      <xdr:row>62</xdr:row>
      <xdr:rowOff>101092</xdr:rowOff>
    </xdr:to>
    <xdr:sp macro="" textlink="">
      <xdr:nvSpPr>
        <xdr:cNvPr id="606" name="フローチャート: 判断 605"/>
        <xdr:cNvSpPr/>
      </xdr:nvSpPr>
      <xdr:spPr>
        <a:xfrm>
          <a:off x="2038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607" name="フローチャート: 判断 606"/>
        <xdr:cNvSpPr/>
      </xdr:nvSpPr>
      <xdr:spPr>
        <a:xfrm>
          <a:off x="19494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08" name="フローチャート: 判断 607"/>
        <xdr:cNvSpPr/>
      </xdr:nvSpPr>
      <xdr:spPr>
        <a:xfrm>
          <a:off x="18605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100076</xdr:rowOff>
    </xdr:from>
    <xdr:to>
      <xdr:col>116</xdr:col>
      <xdr:colOff>114300</xdr:colOff>
      <xdr:row>63</xdr:row>
      <xdr:rowOff>30226</xdr:rowOff>
    </xdr:to>
    <xdr:sp macro="" textlink="">
      <xdr:nvSpPr>
        <xdr:cNvPr id="614" name="楕円 613"/>
        <xdr:cNvSpPr/>
      </xdr:nvSpPr>
      <xdr:spPr>
        <a:xfrm>
          <a:off x="221107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78503</xdr:rowOff>
    </xdr:from>
    <xdr:ext cx="469744" cy="259045"/>
    <xdr:sp macro="" textlink="">
      <xdr:nvSpPr>
        <xdr:cNvPr id="615" name="【保健センター・保健所】&#10;一人当たり面積該当値テキスト"/>
        <xdr:cNvSpPr txBox="1"/>
      </xdr:nvSpPr>
      <xdr:spPr>
        <a:xfrm>
          <a:off x="22199600"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140479</xdr:rowOff>
    </xdr:from>
    <xdr:ext cx="469744" cy="259045"/>
    <xdr:sp macro="" textlink="">
      <xdr:nvSpPr>
        <xdr:cNvPr id="616" name="n_1aveValue【保健センター・保健所】&#10;一人当たり面積"/>
        <xdr:cNvSpPr txBox="1"/>
      </xdr:nvSpPr>
      <xdr:spPr>
        <a:xfrm>
          <a:off x="21075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117619</xdr:rowOff>
    </xdr:from>
    <xdr:ext cx="469744" cy="259045"/>
    <xdr:sp macro="" textlink="">
      <xdr:nvSpPr>
        <xdr:cNvPr id="617" name="n_2aveValue【保健センター・保健所】&#10;一人当たり面積"/>
        <xdr:cNvSpPr txBox="1"/>
      </xdr:nvSpPr>
      <xdr:spPr>
        <a:xfrm>
          <a:off x="20199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126763</xdr:rowOff>
    </xdr:from>
    <xdr:ext cx="469744" cy="259045"/>
    <xdr:sp macro="" textlink="">
      <xdr:nvSpPr>
        <xdr:cNvPr id="618" name="n_3aveValue【保健センター・保健所】&#10;一人当たり面積"/>
        <xdr:cNvSpPr txBox="1"/>
      </xdr:nvSpPr>
      <xdr:spPr>
        <a:xfrm>
          <a:off x="19310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619" name="n_4aveValue【保健センター・保健所】&#10;一人当たり面積"/>
        <xdr:cNvSpPr txBox="1"/>
      </xdr:nvSpPr>
      <xdr:spPr>
        <a:xfrm>
          <a:off x="18421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4" name="直線コネクタ 643"/>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7" name="【消防施設】&#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8" name="直線コネクタ 647"/>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649" name="【消防施設】&#10;有形固定資産減価償却率平均値テキスト"/>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50" name="フローチャート: 判断 649"/>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1" name="フローチャート: 判断 650"/>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652" name="フローチャート: 判断 651"/>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84455</xdr:rowOff>
    </xdr:from>
    <xdr:to>
      <xdr:col>72</xdr:col>
      <xdr:colOff>38100</xdr:colOff>
      <xdr:row>82</xdr:row>
      <xdr:rowOff>14605</xdr:rowOff>
    </xdr:to>
    <xdr:sp macro="" textlink="">
      <xdr:nvSpPr>
        <xdr:cNvPr id="653" name="フローチャート: 判断 652"/>
        <xdr:cNvSpPr/>
      </xdr:nvSpPr>
      <xdr:spPr>
        <a:xfrm>
          <a:off x="13652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54" name="フローチャート: 判断 653"/>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60" name="楕円 659"/>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661" name="【消防施設】&#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50164</xdr:rowOff>
    </xdr:from>
    <xdr:to>
      <xdr:col>81</xdr:col>
      <xdr:colOff>101600</xdr:colOff>
      <xdr:row>84</xdr:row>
      <xdr:rowOff>151764</xdr:rowOff>
    </xdr:to>
    <xdr:sp macro="" textlink="">
      <xdr:nvSpPr>
        <xdr:cNvPr id="662" name="楕円 661"/>
        <xdr:cNvSpPr/>
      </xdr:nvSpPr>
      <xdr:spPr>
        <a:xfrm>
          <a:off x="1543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84</xdr:row>
      <xdr:rowOff>100964</xdr:rowOff>
    </xdr:to>
    <xdr:cxnSp macro="">
      <xdr:nvCxnSpPr>
        <xdr:cNvPr id="663" name="直線コネクタ 662"/>
        <xdr:cNvCxnSpPr/>
      </xdr:nvCxnSpPr>
      <xdr:spPr>
        <a:xfrm flipV="1">
          <a:off x="15481300" y="14142720"/>
          <a:ext cx="838200" cy="36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xdr:rowOff>
    </xdr:from>
    <xdr:to>
      <xdr:col>76</xdr:col>
      <xdr:colOff>165100</xdr:colOff>
      <xdr:row>84</xdr:row>
      <xdr:rowOff>106045</xdr:rowOff>
    </xdr:to>
    <xdr:sp macro="" textlink="">
      <xdr:nvSpPr>
        <xdr:cNvPr id="664" name="楕円 663"/>
        <xdr:cNvSpPr/>
      </xdr:nvSpPr>
      <xdr:spPr>
        <a:xfrm>
          <a:off x="14541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55245</xdr:rowOff>
    </xdr:from>
    <xdr:to>
      <xdr:col>81</xdr:col>
      <xdr:colOff>50800</xdr:colOff>
      <xdr:row>84</xdr:row>
      <xdr:rowOff>100964</xdr:rowOff>
    </xdr:to>
    <xdr:cxnSp macro="">
      <xdr:nvCxnSpPr>
        <xdr:cNvPr id="665" name="直線コネクタ 664"/>
        <xdr:cNvCxnSpPr/>
      </xdr:nvCxnSpPr>
      <xdr:spPr>
        <a:xfrm>
          <a:off x="14592300" y="144570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128270</xdr:rowOff>
    </xdr:from>
    <xdr:to>
      <xdr:col>72</xdr:col>
      <xdr:colOff>38100</xdr:colOff>
      <xdr:row>84</xdr:row>
      <xdr:rowOff>58420</xdr:rowOff>
    </xdr:to>
    <xdr:sp macro="" textlink="">
      <xdr:nvSpPr>
        <xdr:cNvPr id="666" name="楕円 665"/>
        <xdr:cNvSpPr/>
      </xdr:nvSpPr>
      <xdr:spPr>
        <a:xfrm>
          <a:off x="13652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xdr:rowOff>
    </xdr:from>
    <xdr:to>
      <xdr:col>76</xdr:col>
      <xdr:colOff>114300</xdr:colOff>
      <xdr:row>84</xdr:row>
      <xdr:rowOff>55245</xdr:rowOff>
    </xdr:to>
    <xdr:cxnSp macro="">
      <xdr:nvCxnSpPr>
        <xdr:cNvPr id="667" name="直線コネクタ 666"/>
        <xdr:cNvCxnSpPr/>
      </xdr:nvCxnSpPr>
      <xdr:spPr>
        <a:xfrm>
          <a:off x="13703300" y="144094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80645</xdr:rowOff>
    </xdr:from>
    <xdr:to>
      <xdr:col>67</xdr:col>
      <xdr:colOff>101600</xdr:colOff>
      <xdr:row>84</xdr:row>
      <xdr:rowOff>10795</xdr:rowOff>
    </xdr:to>
    <xdr:sp macro="" textlink="">
      <xdr:nvSpPr>
        <xdr:cNvPr id="668" name="楕円 667"/>
        <xdr:cNvSpPr/>
      </xdr:nvSpPr>
      <xdr:spPr>
        <a:xfrm>
          <a:off x="12763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131445</xdr:rowOff>
    </xdr:from>
    <xdr:to>
      <xdr:col>71</xdr:col>
      <xdr:colOff>177800</xdr:colOff>
      <xdr:row>84</xdr:row>
      <xdr:rowOff>7620</xdr:rowOff>
    </xdr:to>
    <xdr:cxnSp macro="">
      <xdr:nvCxnSpPr>
        <xdr:cNvPr id="669" name="直線コネクタ 668"/>
        <xdr:cNvCxnSpPr/>
      </xdr:nvCxnSpPr>
      <xdr:spPr>
        <a:xfrm>
          <a:off x="12814300" y="143617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0" name="n_1aveValue【消防施設】&#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671" name="n_2aveValue【消防施設】&#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31132</xdr:rowOff>
    </xdr:from>
    <xdr:ext cx="405111" cy="259045"/>
    <xdr:sp macro="" textlink="">
      <xdr:nvSpPr>
        <xdr:cNvPr id="672" name="n_3aveValue【消防施設】&#10;有形固定資産減価償却率"/>
        <xdr:cNvSpPr txBox="1"/>
      </xdr:nvSpPr>
      <xdr:spPr>
        <a:xfrm>
          <a:off x="13500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73"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142891</xdr:rowOff>
    </xdr:from>
    <xdr:ext cx="405111" cy="259045"/>
    <xdr:sp macro="" textlink="">
      <xdr:nvSpPr>
        <xdr:cNvPr id="674" name="n_1mainValue【消防施設】&#10;有形固定資産減価償却率"/>
        <xdr:cNvSpPr txBox="1"/>
      </xdr:nvSpPr>
      <xdr:spPr>
        <a:xfrm>
          <a:off x="15266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97172</xdr:rowOff>
    </xdr:from>
    <xdr:ext cx="405111" cy="259045"/>
    <xdr:sp macro="" textlink="">
      <xdr:nvSpPr>
        <xdr:cNvPr id="675" name="n_2mainValue【消防施設】&#10;有形固定資産減価償却率"/>
        <xdr:cNvSpPr txBox="1"/>
      </xdr:nvSpPr>
      <xdr:spPr>
        <a:xfrm>
          <a:off x="14389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49547</xdr:rowOff>
    </xdr:from>
    <xdr:ext cx="405111" cy="259045"/>
    <xdr:sp macro="" textlink="">
      <xdr:nvSpPr>
        <xdr:cNvPr id="676" name="n_3mainValue【消防施設】&#10;有形固定資産減価償却率"/>
        <xdr:cNvSpPr txBox="1"/>
      </xdr:nvSpPr>
      <xdr:spPr>
        <a:xfrm>
          <a:off x="13500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1922</xdr:rowOff>
    </xdr:from>
    <xdr:ext cx="405111" cy="259045"/>
    <xdr:sp macro="" textlink="">
      <xdr:nvSpPr>
        <xdr:cNvPr id="677" name="n_4mainValue【消防施設】&#10;有形固定資産減価償却率"/>
        <xdr:cNvSpPr txBox="1"/>
      </xdr:nvSpPr>
      <xdr:spPr>
        <a:xfrm>
          <a:off x="12611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9" name="直線コネクタ 698"/>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0"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1" name="直線コネクタ 70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02"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3" name="直線コネクタ 70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704" name="【消防施設】&#10;一人当たり面積平均値テキスト"/>
        <xdr:cNvSpPr txBox="1"/>
      </xdr:nvSpPr>
      <xdr:spPr>
        <a:xfrm>
          <a:off x="22199600" y="1423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5" name="フローチャート: 判断 704"/>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06" name="フローチャート: 判断 705"/>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07" name="フローチャート: 判断 706"/>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08" name="フローチャート: 判断 707"/>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09" name="フローチャート: 判断 708"/>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715" name="楕円 714"/>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121683</xdr:rowOff>
    </xdr:from>
    <xdr:ext cx="469744" cy="259045"/>
    <xdr:sp macro="" textlink="">
      <xdr:nvSpPr>
        <xdr:cNvPr id="716" name="【消防施設】&#10;一人当たり面積該当値テキスト"/>
        <xdr:cNvSpPr txBox="1"/>
      </xdr:nvSpPr>
      <xdr:spPr>
        <a:xfrm>
          <a:off x="22199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17" name="楕円 716"/>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86106</xdr:rowOff>
    </xdr:from>
    <xdr:to>
      <xdr:col>116</xdr:col>
      <xdr:colOff>63500</xdr:colOff>
      <xdr:row>85</xdr:row>
      <xdr:rowOff>99822</xdr:rowOff>
    </xdr:to>
    <xdr:cxnSp macro="">
      <xdr:nvCxnSpPr>
        <xdr:cNvPr id="718" name="直線コネクタ 717"/>
        <xdr:cNvCxnSpPr/>
      </xdr:nvCxnSpPr>
      <xdr:spPr>
        <a:xfrm flipV="1">
          <a:off x="21323300" y="14659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719" name="楕円 718"/>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720" name="直線コネクタ 719"/>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21" name="楕円 720"/>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722" name="直線コネクタ 721"/>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23" name="楕円 722"/>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724" name="直線コネクタ 723"/>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25"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26"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27"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28"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729"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0" name="n_2mainValue【消防施設】&#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1" name="n_3mainValue【消防施設】&#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2" name="n_4mainValue【消防施設】&#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8" name="直線コネクタ 757"/>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9" name="【庁舎】&#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60" name="直線コネクタ 759"/>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1"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2" name="直線コネクタ 761"/>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3"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4" name="フローチャート: 判断 763"/>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65" name="フローチャート: 判断 764"/>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66" name="フローチャート: 判断 765"/>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7" name="フローチャート: 判断 766"/>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68" name="フローチャート: 判断 767"/>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774" name="楕円 773"/>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775" name="【庁舎】&#10;有形固定資産減価償却率該当値テキスト"/>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776" name="楕円 775"/>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82731</xdr:rowOff>
    </xdr:to>
    <xdr:cxnSp macro="">
      <xdr:nvCxnSpPr>
        <xdr:cNvPr id="777" name="直線コネクタ 776"/>
        <xdr:cNvCxnSpPr/>
      </xdr:nvCxnSpPr>
      <xdr:spPr>
        <a:xfrm>
          <a:off x="15481300" y="1859116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9071</xdr:rowOff>
    </xdr:from>
    <xdr:to>
      <xdr:col>76</xdr:col>
      <xdr:colOff>165100</xdr:colOff>
      <xdr:row>108</xdr:row>
      <xdr:rowOff>110671</xdr:rowOff>
    </xdr:to>
    <xdr:sp macro="" textlink="">
      <xdr:nvSpPr>
        <xdr:cNvPr id="778" name="楕円 777"/>
        <xdr:cNvSpPr/>
      </xdr:nvSpPr>
      <xdr:spPr>
        <a:xfrm>
          <a:off x="14541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59871</xdr:rowOff>
    </xdr:from>
    <xdr:to>
      <xdr:col>81</xdr:col>
      <xdr:colOff>50800</xdr:colOff>
      <xdr:row>108</xdr:row>
      <xdr:rowOff>74568</xdr:rowOff>
    </xdr:to>
    <xdr:cxnSp macro="">
      <xdr:nvCxnSpPr>
        <xdr:cNvPr id="779" name="直線コネクタ 778"/>
        <xdr:cNvCxnSpPr/>
      </xdr:nvCxnSpPr>
      <xdr:spPr>
        <a:xfrm>
          <a:off x="14592300" y="1857647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23768</xdr:rowOff>
    </xdr:from>
    <xdr:to>
      <xdr:col>72</xdr:col>
      <xdr:colOff>38100</xdr:colOff>
      <xdr:row>108</xdr:row>
      <xdr:rowOff>125368</xdr:rowOff>
    </xdr:to>
    <xdr:sp macro="" textlink="">
      <xdr:nvSpPr>
        <xdr:cNvPr id="780" name="楕円 779"/>
        <xdr:cNvSpPr/>
      </xdr:nvSpPr>
      <xdr:spPr>
        <a:xfrm>
          <a:off x="1365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59871</xdr:rowOff>
    </xdr:from>
    <xdr:to>
      <xdr:col>76</xdr:col>
      <xdr:colOff>114300</xdr:colOff>
      <xdr:row>108</xdr:row>
      <xdr:rowOff>74568</xdr:rowOff>
    </xdr:to>
    <xdr:cxnSp macro="">
      <xdr:nvCxnSpPr>
        <xdr:cNvPr id="781" name="直線コネクタ 780"/>
        <xdr:cNvCxnSpPr/>
      </xdr:nvCxnSpPr>
      <xdr:spPr>
        <a:xfrm flipV="1">
          <a:off x="13703300" y="1857647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149498</xdr:rowOff>
    </xdr:from>
    <xdr:to>
      <xdr:col>67</xdr:col>
      <xdr:colOff>101600</xdr:colOff>
      <xdr:row>108</xdr:row>
      <xdr:rowOff>79648</xdr:rowOff>
    </xdr:to>
    <xdr:sp macro="" textlink="">
      <xdr:nvSpPr>
        <xdr:cNvPr id="782" name="楕円 781"/>
        <xdr:cNvSpPr/>
      </xdr:nvSpPr>
      <xdr:spPr>
        <a:xfrm>
          <a:off x="12763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28848</xdr:rowOff>
    </xdr:from>
    <xdr:to>
      <xdr:col>71</xdr:col>
      <xdr:colOff>177800</xdr:colOff>
      <xdr:row>108</xdr:row>
      <xdr:rowOff>74568</xdr:rowOff>
    </xdr:to>
    <xdr:cxnSp macro="">
      <xdr:nvCxnSpPr>
        <xdr:cNvPr id="783" name="直線コネクタ 782"/>
        <xdr:cNvCxnSpPr/>
      </xdr:nvCxnSpPr>
      <xdr:spPr>
        <a:xfrm>
          <a:off x="12814300" y="185454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4"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85"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6"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87"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788" name="n_1mainValue【庁舎】&#10;有形固定資産減価償却率"/>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101798</xdr:rowOff>
    </xdr:from>
    <xdr:ext cx="405111" cy="259045"/>
    <xdr:sp macro="" textlink="">
      <xdr:nvSpPr>
        <xdr:cNvPr id="789" name="n_2mainValue【庁舎】&#10;有形固定資産減価償却率"/>
        <xdr:cNvSpPr txBox="1"/>
      </xdr:nvSpPr>
      <xdr:spPr>
        <a:xfrm>
          <a:off x="14389744" y="186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116495</xdr:rowOff>
    </xdr:from>
    <xdr:ext cx="405111" cy="259045"/>
    <xdr:sp macro="" textlink="">
      <xdr:nvSpPr>
        <xdr:cNvPr id="790" name="n_3mainValue【庁舎】&#10;有形固定資産減価償却率"/>
        <xdr:cNvSpPr txBox="1"/>
      </xdr:nvSpPr>
      <xdr:spPr>
        <a:xfrm>
          <a:off x="13500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70775</xdr:rowOff>
    </xdr:from>
    <xdr:ext cx="405111" cy="259045"/>
    <xdr:sp macro="" textlink="">
      <xdr:nvSpPr>
        <xdr:cNvPr id="791" name="n_4mainValue【庁舎】&#10;有形固定資産減価償却率"/>
        <xdr:cNvSpPr txBox="1"/>
      </xdr:nvSpPr>
      <xdr:spPr>
        <a:xfrm>
          <a:off x="126117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7" name="直線コネクタ 816"/>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8" name="【庁舎】&#10;一人当たり面積最小値テキスト"/>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9" name="直線コネクタ 818"/>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20"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21" name="直線コネクタ 820"/>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22" name="【庁舎】&#10;一人当たり面積平均値テキスト"/>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3" name="フローチャート: 判断 822"/>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157662</xdr:rowOff>
    </xdr:from>
    <xdr:to>
      <xdr:col>112</xdr:col>
      <xdr:colOff>38100</xdr:colOff>
      <xdr:row>107</xdr:row>
      <xdr:rowOff>87812</xdr:rowOff>
    </xdr:to>
    <xdr:sp macro="" textlink="">
      <xdr:nvSpPr>
        <xdr:cNvPr id="824" name="フローチャート: 判断 823"/>
        <xdr:cNvSpPr/>
      </xdr:nvSpPr>
      <xdr:spPr>
        <a:xfrm>
          <a:off x="21272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157662</xdr:rowOff>
    </xdr:from>
    <xdr:to>
      <xdr:col>107</xdr:col>
      <xdr:colOff>101600</xdr:colOff>
      <xdr:row>107</xdr:row>
      <xdr:rowOff>87812</xdr:rowOff>
    </xdr:to>
    <xdr:sp macro="" textlink="">
      <xdr:nvSpPr>
        <xdr:cNvPr id="825" name="フローチャート: 判断 824"/>
        <xdr:cNvSpPr/>
      </xdr:nvSpPr>
      <xdr:spPr>
        <a:xfrm>
          <a:off x="20383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6" name="フローチャート: 判断 825"/>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827" name="フローチャート: 判断 826"/>
        <xdr:cNvSpPr/>
      </xdr:nvSpPr>
      <xdr:spPr>
        <a:xfrm>
          <a:off x="18605500" y="1834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51526</xdr:rowOff>
    </xdr:from>
    <xdr:to>
      <xdr:col>116</xdr:col>
      <xdr:colOff>114300</xdr:colOff>
      <xdr:row>107</xdr:row>
      <xdr:rowOff>153126</xdr:rowOff>
    </xdr:to>
    <xdr:sp macro="" textlink="">
      <xdr:nvSpPr>
        <xdr:cNvPr id="833" name="楕円 832"/>
        <xdr:cNvSpPr/>
      </xdr:nvSpPr>
      <xdr:spPr>
        <a:xfrm>
          <a:off x="221107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137903</xdr:rowOff>
    </xdr:from>
    <xdr:ext cx="469744" cy="259045"/>
    <xdr:sp macro="" textlink="">
      <xdr:nvSpPr>
        <xdr:cNvPr id="834" name="【庁舎】&#10;一人当たり面積該当値テキスト"/>
        <xdr:cNvSpPr txBox="1"/>
      </xdr:nvSpPr>
      <xdr:spPr>
        <a:xfrm>
          <a:off x="22199600" y="183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835" name="楕円 834"/>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102326</xdr:rowOff>
    </xdr:from>
    <xdr:to>
      <xdr:col>116</xdr:col>
      <xdr:colOff>63500</xdr:colOff>
      <xdr:row>107</xdr:row>
      <xdr:rowOff>103958</xdr:rowOff>
    </xdr:to>
    <xdr:cxnSp macro="">
      <xdr:nvCxnSpPr>
        <xdr:cNvPr id="836" name="直線コネクタ 835"/>
        <xdr:cNvCxnSpPr/>
      </xdr:nvCxnSpPr>
      <xdr:spPr>
        <a:xfrm flipV="1">
          <a:off x="21323300" y="184474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837" name="楕円 836"/>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103958</xdr:rowOff>
    </xdr:to>
    <xdr:cxnSp macro="">
      <xdr:nvCxnSpPr>
        <xdr:cNvPr id="838" name="直線コネクタ 837"/>
        <xdr:cNvCxnSpPr/>
      </xdr:nvCxnSpPr>
      <xdr:spPr>
        <a:xfrm>
          <a:off x="20434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839" name="楕円 838"/>
        <xdr:cNvSpPr/>
      </xdr:nvSpPr>
      <xdr:spPr>
        <a:xfrm>
          <a:off x="19494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103958</xdr:rowOff>
    </xdr:from>
    <xdr:to>
      <xdr:col>107</xdr:col>
      <xdr:colOff>50800</xdr:colOff>
      <xdr:row>107</xdr:row>
      <xdr:rowOff>103958</xdr:rowOff>
    </xdr:to>
    <xdr:cxnSp macro="">
      <xdr:nvCxnSpPr>
        <xdr:cNvPr id="840" name="直線コネクタ 839"/>
        <xdr:cNvCxnSpPr/>
      </xdr:nvCxnSpPr>
      <xdr:spPr>
        <a:xfrm>
          <a:off x="19545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54792</xdr:rowOff>
    </xdr:from>
    <xdr:to>
      <xdr:col>98</xdr:col>
      <xdr:colOff>38100</xdr:colOff>
      <xdr:row>107</xdr:row>
      <xdr:rowOff>156392</xdr:rowOff>
    </xdr:to>
    <xdr:sp macro="" textlink="">
      <xdr:nvSpPr>
        <xdr:cNvPr id="841" name="楕円 840"/>
        <xdr:cNvSpPr/>
      </xdr:nvSpPr>
      <xdr:spPr>
        <a:xfrm>
          <a:off x="18605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103958</xdr:rowOff>
    </xdr:from>
    <xdr:to>
      <xdr:col>102</xdr:col>
      <xdr:colOff>114300</xdr:colOff>
      <xdr:row>107</xdr:row>
      <xdr:rowOff>105592</xdr:rowOff>
    </xdr:to>
    <xdr:cxnSp macro="">
      <xdr:nvCxnSpPr>
        <xdr:cNvPr id="842" name="直線コネクタ 841"/>
        <xdr:cNvCxnSpPr/>
      </xdr:nvCxnSpPr>
      <xdr:spPr>
        <a:xfrm flipV="1">
          <a:off x="18656300" y="1844910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104339</xdr:rowOff>
    </xdr:from>
    <xdr:ext cx="469744" cy="259045"/>
    <xdr:sp macro="" textlink="">
      <xdr:nvSpPr>
        <xdr:cNvPr id="843" name="n_1aveValue【庁舎】&#10;一人当たり面積"/>
        <xdr:cNvSpPr txBox="1"/>
      </xdr:nvSpPr>
      <xdr:spPr>
        <a:xfrm>
          <a:off x="21075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104339</xdr:rowOff>
    </xdr:from>
    <xdr:ext cx="469744" cy="259045"/>
    <xdr:sp macro="" textlink="">
      <xdr:nvSpPr>
        <xdr:cNvPr id="844" name="n_2aveValue【庁舎】&#10;一人当たり面積"/>
        <xdr:cNvSpPr txBox="1"/>
      </xdr:nvSpPr>
      <xdr:spPr>
        <a:xfrm>
          <a:off x="20199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45" name="n_3aveValue【庁舎】&#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117401</xdr:rowOff>
    </xdr:from>
    <xdr:ext cx="469744" cy="259045"/>
    <xdr:sp macro="" textlink="">
      <xdr:nvSpPr>
        <xdr:cNvPr id="846" name="n_4aveValue【庁舎】&#10;一人当たり面積"/>
        <xdr:cNvSpPr txBox="1"/>
      </xdr:nvSpPr>
      <xdr:spPr>
        <a:xfrm>
          <a:off x="18421427" y="1811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847" name="n_1mainValue【庁舎】&#10;一人当たり面積"/>
        <xdr:cNvSpPr txBox="1"/>
      </xdr:nvSpPr>
      <xdr:spPr>
        <a:xfrm>
          <a:off x="21075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848"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849" name="n_3mainValue【庁舎】&#10;一人当たり面積"/>
        <xdr:cNvSpPr txBox="1"/>
      </xdr:nvSpPr>
      <xdr:spPr>
        <a:xfrm>
          <a:off x="19310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147519</xdr:rowOff>
    </xdr:from>
    <xdr:ext cx="469744" cy="259045"/>
    <xdr:sp macro="" textlink="">
      <xdr:nvSpPr>
        <xdr:cNvPr id="850" name="n_4mainValue【庁舎】&#10;一人当たり面積"/>
        <xdr:cNvSpPr txBox="1"/>
      </xdr:nvSpPr>
      <xdr:spPr>
        <a:xfrm>
          <a:off x="184214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類似団体と比較して特に有形固定資産減価償却率が高くなっている施設は、庁舎である。庁舎は、有形固定資産減価償却率が９</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非常に高く、施設が老朽化している状況である。基となる建物が昭和３５年に建築されており、平成２９年度に実施した耐震診断調査でも耐震基準を満たしていないことが明らかになった。移転に向けて、</a:t>
          </a:r>
          <a:r>
            <a:rPr kumimoji="1" lang="en-US" altLang="ja-JP" sz="1100">
              <a:solidFill>
                <a:schemeClr val="dk1"/>
              </a:solidFill>
              <a:effectLst/>
              <a:latin typeface="+mn-lt"/>
              <a:ea typeface="+mn-ea"/>
              <a:cs typeface="+mn-cs"/>
            </a:rPr>
            <a:t>PPP/PFI</a:t>
          </a:r>
          <a:r>
            <a:rPr kumimoji="1" lang="ja-JP" altLang="ja-JP" sz="1100">
              <a:solidFill>
                <a:schemeClr val="dk1"/>
              </a:solidFill>
              <a:effectLst/>
              <a:latin typeface="+mn-lt"/>
              <a:ea typeface="+mn-ea"/>
              <a:cs typeface="+mn-cs"/>
            </a:rPr>
            <a:t>など民間資金の活用も含め、あらゆる手法を検討しているところである。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消防施設は令和３年度に有形固定資産減価償却率が大幅に改善したが、これは、施設を新たに新設したことによるものである。既存の施設は老朽化している状況であるため、</a:t>
          </a:r>
          <a:r>
            <a:rPr kumimoji="1" lang="ja-JP" altLang="ja-JP" sz="1100">
              <a:solidFill>
                <a:schemeClr val="dk1"/>
              </a:solidFill>
              <a:effectLst/>
              <a:latin typeface="+mn-lt"/>
              <a:ea typeface="+mn-ea"/>
              <a:cs typeface="+mn-cs"/>
            </a:rPr>
            <a:t>今後は計画的に改修・更新を</a:t>
          </a:r>
          <a:r>
            <a:rPr kumimoji="1" lang="ja-JP" altLang="en-US" sz="1100">
              <a:solidFill>
                <a:schemeClr val="dk1"/>
              </a:solidFill>
              <a:effectLst/>
              <a:latin typeface="+mn-lt"/>
              <a:ea typeface="+mn-ea"/>
              <a:cs typeface="+mn-cs"/>
            </a:rPr>
            <a:t>・集約化を</a:t>
          </a:r>
          <a:r>
            <a:rPr kumimoji="1" lang="ja-JP" altLang="ja-JP" sz="1100">
              <a:solidFill>
                <a:schemeClr val="dk1"/>
              </a:solidFill>
              <a:effectLst/>
              <a:latin typeface="+mn-lt"/>
              <a:ea typeface="+mn-ea"/>
              <a:cs typeface="+mn-cs"/>
            </a:rPr>
            <a:t>行っていく必要がある。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22,991
22,759
41.06
12,810,233
11,596,986
1,206,797
6,129,388
11,499,968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地域デジタル社会推進費や臨時経済対策費等の新規費目が追加されたことにより、基準財政需要額が伸びている。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そのため、３ヵ年平均の財政力指数は昨年度より減少した。しかし、町税は今後増加していく見込のため、基準財政収入額の増加に繋がり、財政力指数は増加するものと考える。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42635</xdr:rowOff>
    </xdr:to>
    <xdr:cxnSp macro="">
      <xdr:nvCxnSpPr>
        <xdr:cNvPr id="71" name="直線コネクタ 70"/>
        <xdr:cNvCxnSpPr/>
      </xdr:nvCxnSpPr>
      <xdr:spPr>
        <a:xfrm>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4" name="直線コネクタ 73"/>
        <xdr:cNvCxnSpPr/>
      </xdr:nvCxnSpPr>
      <xdr:spPr>
        <a:xfrm>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93435</xdr:rowOff>
    </xdr:from>
    <xdr:to>
      <xdr:col>19</xdr:col>
      <xdr:colOff>184150</xdr:colOff>
      <xdr:row>41</xdr:row>
      <xdr:rowOff>23585</xdr:rowOff>
    </xdr:to>
    <xdr:sp macro="" textlink="">
      <xdr:nvSpPr>
        <xdr:cNvPr id="75" name="フローチャート: 判断 74"/>
        <xdr:cNvSpPr/>
      </xdr:nvSpPr>
      <xdr:spPr>
        <a:xfrm>
          <a:off x="4064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76" name="テキスト ボックス 75"/>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7" name="直線コネクタ 76"/>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127907</xdr:rowOff>
    </xdr:from>
    <xdr:to>
      <xdr:col>15</xdr:col>
      <xdr:colOff>133350</xdr:colOff>
      <xdr:row>41</xdr:row>
      <xdr:rowOff>58057</xdr:rowOff>
    </xdr:to>
    <xdr:sp macro="" textlink="">
      <xdr:nvSpPr>
        <xdr:cNvPr id="78" name="フローチャート: 判断 77"/>
        <xdr:cNvSpPr/>
      </xdr:nvSpPr>
      <xdr:spPr>
        <a:xfrm>
          <a:off x="3175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79" name="テキスト ボックス 78"/>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80" name="直線コネクタ 79"/>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127907</xdr:rowOff>
    </xdr:from>
    <xdr:to>
      <xdr:col>11</xdr:col>
      <xdr:colOff>82550</xdr:colOff>
      <xdr:row>41</xdr:row>
      <xdr:rowOff>58057</xdr:rowOff>
    </xdr:to>
    <xdr:sp macro="" textlink="">
      <xdr:nvSpPr>
        <xdr:cNvPr id="81" name="フローチャート: 判断 80"/>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82" name="テキスト ボックス 81"/>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今年度は前年度から１．３％減となり、類似団体平均を０．６上回る結果となった。</a:t>
          </a:r>
        </a:p>
        <a:p>
          <a:r>
            <a:rPr kumimoji="1" lang="ja-JP" altLang="en-US" sz="1300">
              <a:latin typeface="ＭＳ Ｐゴシック" panose="020B0600070205080204" pitchFamily="50" charset="-128"/>
              <a:ea typeface="ＭＳ Ｐゴシック" panose="020B0600070205080204" pitchFamily="50" charset="-128"/>
            </a:rPr>
            <a:t>普通交付税が増加したことが要因と考えられる。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しかし、今後は大規模な投資的事業や扶助費の増加が続く見込みから、数値も増加していく可能性がある。</a:t>
          </a:r>
        </a:p>
        <a:p>
          <a:r>
            <a:rPr kumimoji="1" lang="ja-JP" altLang="en-US" sz="1300">
              <a:latin typeface="ＭＳ Ｐゴシック" panose="020B0600070205080204" pitchFamily="50" charset="-128"/>
              <a:ea typeface="ＭＳ Ｐゴシック" panose="020B0600070205080204" pitchFamily="50" charset="-128"/>
            </a:rPr>
            <a:t>　財政構造の硬直化を進めないためにも、全庁的に事業の見直しを図っていきたい。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27432</xdr:rowOff>
    </xdr:to>
    <xdr:cxnSp macro="">
      <xdr:nvCxnSpPr>
        <xdr:cNvPr id="132" name="直線コネクタ 131"/>
        <xdr:cNvCxnSpPr/>
      </xdr:nvCxnSpPr>
      <xdr:spPr>
        <a:xfrm flipV="1">
          <a:off x="4114800" y="1076604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64</xdr:row>
      <xdr:rowOff>92456</xdr:rowOff>
    </xdr:to>
    <xdr:cxnSp macro="">
      <xdr:nvCxnSpPr>
        <xdr:cNvPr id="135" name="直線コネクタ 134"/>
        <xdr:cNvCxnSpPr/>
      </xdr:nvCxnSpPr>
      <xdr:spPr>
        <a:xfrm flipV="1">
          <a:off x="3225800" y="1082878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6" name="フローチャート: 判断 135"/>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7" name="テキスト ボックス 136"/>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65</xdr:row>
      <xdr:rowOff>22352</xdr:rowOff>
    </xdr:to>
    <xdr:cxnSp macro="">
      <xdr:nvCxnSpPr>
        <xdr:cNvPr id="138" name="直線コネクタ 137"/>
        <xdr:cNvCxnSpPr/>
      </xdr:nvCxnSpPr>
      <xdr:spPr>
        <a:xfrm flipV="1">
          <a:off x="2336800" y="1106525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9" name="フローチャート: 判断 138"/>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40" name="テキスト ボックス 139"/>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22352</xdr:rowOff>
    </xdr:to>
    <xdr:cxnSp macro="">
      <xdr:nvCxnSpPr>
        <xdr:cNvPr id="141" name="直線コネクタ 140"/>
        <xdr:cNvCxnSpPr/>
      </xdr:nvCxnSpPr>
      <xdr:spPr>
        <a:xfrm>
          <a:off x="1447800" y="1091565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2" name="フローチャート: 判断 141"/>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3" name="テキスト ボックス 142"/>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4" name="フローチャート: 判断 143"/>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45" name="テキスト ボックス 144"/>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51" name="楕円 150"/>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2"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3" name="楕円 152"/>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4" name="テキスト ボックス 153"/>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5" name="楕円 154"/>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56" name="テキスト ボックス 155"/>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7" name="楕円 156"/>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8" name="テキスト ボックス 157"/>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9" name="楕円 158"/>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60" name="テキスト ボックス 159"/>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前年度より１，３４５円ほどの微減で、類似団体平均と近しい結果となった。</a:t>
          </a:r>
        </a:p>
        <a:p>
          <a:r>
            <a:rPr kumimoji="1" lang="ja-JP" altLang="en-US" sz="1300">
              <a:latin typeface="ＭＳ Ｐゴシック" panose="020B0600070205080204" pitchFamily="50" charset="-128"/>
              <a:ea typeface="ＭＳ Ｐゴシック" panose="020B0600070205080204" pitchFamily="50" charset="-128"/>
            </a:rPr>
            <a:t>　物件費において、ふるさと寄附事業の規模が令和２年度と同等となったため、数値はほぼ横ばいである。</a:t>
          </a:r>
        </a:p>
        <a:p>
          <a:r>
            <a:rPr kumimoji="1" lang="ja-JP" altLang="en-US" sz="1300">
              <a:latin typeface="ＭＳ Ｐゴシック" panose="020B0600070205080204" pitchFamily="50" charset="-128"/>
              <a:ea typeface="ＭＳ Ｐゴシック" panose="020B0600070205080204" pitchFamily="50" charset="-128"/>
            </a:rPr>
            <a:t>　ふるさと寄付事業の影響は大きいものの、全体的に物件費・維持補修費の見直しを行い、抑制していきたい。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12791</xdr:rowOff>
    </xdr:from>
    <xdr:to>
      <xdr:col>23</xdr:col>
      <xdr:colOff>133350</xdr:colOff>
      <xdr:row>84</xdr:row>
      <xdr:rowOff>28246</xdr:rowOff>
    </xdr:to>
    <xdr:cxnSp macro="">
      <xdr:nvCxnSpPr>
        <xdr:cNvPr id="197" name="直線コネクタ 196"/>
        <xdr:cNvCxnSpPr/>
      </xdr:nvCxnSpPr>
      <xdr:spPr>
        <a:xfrm flipV="1">
          <a:off x="4114800" y="14414591"/>
          <a:ext cx="8382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158113</xdr:rowOff>
    </xdr:from>
    <xdr:to>
      <xdr:col>19</xdr:col>
      <xdr:colOff>133350</xdr:colOff>
      <xdr:row>84</xdr:row>
      <xdr:rowOff>28246</xdr:rowOff>
    </xdr:to>
    <xdr:cxnSp macro="">
      <xdr:nvCxnSpPr>
        <xdr:cNvPr id="200" name="直線コネクタ 199"/>
        <xdr:cNvCxnSpPr/>
      </xdr:nvCxnSpPr>
      <xdr:spPr>
        <a:xfrm>
          <a:off x="3225800" y="14217013"/>
          <a:ext cx="889000" cy="2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69072</xdr:rowOff>
    </xdr:from>
    <xdr:to>
      <xdr:col>19</xdr:col>
      <xdr:colOff>184150</xdr:colOff>
      <xdr:row>82</xdr:row>
      <xdr:rowOff>170672</xdr:rowOff>
    </xdr:to>
    <xdr:sp macro="" textlink="">
      <xdr:nvSpPr>
        <xdr:cNvPr id="201" name="フローチャート: 判断 200"/>
        <xdr:cNvSpPr/>
      </xdr:nvSpPr>
      <xdr:spPr>
        <a:xfrm>
          <a:off x="40640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9399</xdr:rowOff>
    </xdr:from>
    <xdr:ext cx="736600" cy="259045"/>
    <xdr:sp macro="" textlink="">
      <xdr:nvSpPr>
        <xdr:cNvPr id="202" name="テキスト ボックス 201"/>
        <xdr:cNvSpPr txBox="1"/>
      </xdr:nvSpPr>
      <xdr:spPr>
        <a:xfrm>
          <a:off x="3733800" y="13896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63971</xdr:rowOff>
    </xdr:from>
    <xdr:to>
      <xdr:col>15</xdr:col>
      <xdr:colOff>82550</xdr:colOff>
      <xdr:row>82</xdr:row>
      <xdr:rowOff>158113</xdr:rowOff>
    </xdr:to>
    <xdr:cxnSp macro="">
      <xdr:nvCxnSpPr>
        <xdr:cNvPr id="203" name="直線コネクタ 202"/>
        <xdr:cNvCxnSpPr/>
      </xdr:nvCxnSpPr>
      <xdr:spPr>
        <a:xfrm>
          <a:off x="2336800" y="14122871"/>
          <a:ext cx="889000" cy="9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125664</xdr:rowOff>
    </xdr:from>
    <xdr:to>
      <xdr:col>15</xdr:col>
      <xdr:colOff>133350</xdr:colOff>
      <xdr:row>82</xdr:row>
      <xdr:rowOff>55814</xdr:rowOff>
    </xdr:to>
    <xdr:sp macro="" textlink="">
      <xdr:nvSpPr>
        <xdr:cNvPr id="204" name="フローチャート: 判断 203"/>
        <xdr:cNvSpPr/>
      </xdr:nvSpPr>
      <xdr:spPr>
        <a:xfrm>
          <a:off x="3175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65991</xdr:rowOff>
    </xdr:from>
    <xdr:ext cx="762000" cy="259045"/>
    <xdr:sp macro="" textlink="">
      <xdr:nvSpPr>
        <xdr:cNvPr id="205" name="テキスト ボックス 204"/>
        <xdr:cNvSpPr txBox="1"/>
      </xdr:nvSpPr>
      <xdr:spPr>
        <a:xfrm>
          <a:off x="2844800" y="137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63971</xdr:rowOff>
    </xdr:from>
    <xdr:to>
      <xdr:col>11</xdr:col>
      <xdr:colOff>31750</xdr:colOff>
      <xdr:row>82</xdr:row>
      <xdr:rowOff>76874</xdr:rowOff>
    </xdr:to>
    <xdr:cxnSp macro="">
      <xdr:nvCxnSpPr>
        <xdr:cNvPr id="206" name="直線コネクタ 205"/>
        <xdr:cNvCxnSpPr/>
      </xdr:nvCxnSpPr>
      <xdr:spPr>
        <a:xfrm flipV="1">
          <a:off x="1447800" y="14122871"/>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126135</xdr:rowOff>
    </xdr:from>
    <xdr:to>
      <xdr:col>11</xdr:col>
      <xdr:colOff>82550</xdr:colOff>
      <xdr:row>82</xdr:row>
      <xdr:rowOff>56285</xdr:rowOff>
    </xdr:to>
    <xdr:sp macro="" textlink="">
      <xdr:nvSpPr>
        <xdr:cNvPr id="207" name="フローチャート: 判断 206"/>
        <xdr:cNvSpPr/>
      </xdr:nvSpPr>
      <xdr:spPr>
        <a:xfrm>
          <a:off x="2286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66462</xdr:rowOff>
    </xdr:from>
    <xdr:ext cx="762000" cy="259045"/>
    <xdr:sp macro="" textlink="">
      <xdr:nvSpPr>
        <xdr:cNvPr id="208" name="テキスト ボックス 207"/>
        <xdr:cNvSpPr txBox="1"/>
      </xdr:nvSpPr>
      <xdr:spPr>
        <a:xfrm>
          <a:off x="1955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80794</xdr:rowOff>
    </xdr:from>
    <xdr:to>
      <xdr:col>7</xdr:col>
      <xdr:colOff>31750</xdr:colOff>
      <xdr:row>82</xdr:row>
      <xdr:rowOff>10944</xdr:rowOff>
    </xdr:to>
    <xdr:sp macro="" textlink="">
      <xdr:nvSpPr>
        <xdr:cNvPr id="209" name="フローチャート: 判断 208"/>
        <xdr:cNvSpPr/>
      </xdr:nvSpPr>
      <xdr:spPr>
        <a:xfrm>
          <a:off x="1397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21121</xdr:rowOff>
    </xdr:from>
    <xdr:ext cx="762000" cy="259045"/>
    <xdr:sp macro="" textlink="">
      <xdr:nvSpPr>
        <xdr:cNvPr id="210" name="テキスト ボックス 209"/>
        <xdr:cNvSpPr txBox="1"/>
      </xdr:nvSpPr>
      <xdr:spPr>
        <a:xfrm>
          <a:off x="1066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133441</xdr:rowOff>
    </xdr:from>
    <xdr:to>
      <xdr:col>23</xdr:col>
      <xdr:colOff>184150</xdr:colOff>
      <xdr:row>84</xdr:row>
      <xdr:rowOff>63591</xdr:rowOff>
    </xdr:to>
    <xdr:sp macro="" textlink="">
      <xdr:nvSpPr>
        <xdr:cNvPr id="216" name="楕円 215"/>
        <xdr:cNvSpPr/>
      </xdr:nvSpPr>
      <xdr:spPr>
        <a:xfrm>
          <a:off x="4902200" y="1436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105518</xdr:rowOff>
    </xdr:from>
    <xdr:ext cx="762000" cy="259045"/>
    <xdr:sp macro="" textlink="">
      <xdr:nvSpPr>
        <xdr:cNvPr id="217" name="人件費・物件費等の状況該当値テキスト"/>
        <xdr:cNvSpPr txBox="1"/>
      </xdr:nvSpPr>
      <xdr:spPr>
        <a:xfrm>
          <a:off x="5041900" y="1433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148896</xdr:rowOff>
    </xdr:from>
    <xdr:to>
      <xdr:col>19</xdr:col>
      <xdr:colOff>184150</xdr:colOff>
      <xdr:row>84</xdr:row>
      <xdr:rowOff>79046</xdr:rowOff>
    </xdr:to>
    <xdr:sp macro="" textlink="">
      <xdr:nvSpPr>
        <xdr:cNvPr id="218" name="楕円 217"/>
        <xdr:cNvSpPr/>
      </xdr:nvSpPr>
      <xdr:spPr>
        <a:xfrm>
          <a:off x="4064000" y="143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63823</xdr:rowOff>
    </xdr:from>
    <xdr:ext cx="736600" cy="259045"/>
    <xdr:sp macro="" textlink="">
      <xdr:nvSpPr>
        <xdr:cNvPr id="219" name="テキスト ボックス 218"/>
        <xdr:cNvSpPr txBox="1"/>
      </xdr:nvSpPr>
      <xdr:spPr>
        <a:xfrm>
          <a:off x="3733800" y="1446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107313</xdr:rowOff>
    </xdr:from>
    <xdr:to>
      <xdr:col>15</xdr:col>
      <xdr:colOff>133350</xdr:colOff>
      <xdr:row>83</xdr:row>
      <xdr:rowOff>37463</xdr:rowOff>
    </xdr:to>
    <xdr:sp macro="" textlink="">
      <xdr:nvSpPr>
        <xdr:cNvPr id="220" name="楕円 219"/>
        <xdr:cNvSpPr/>
      </xdr:nvSpPr>
      <xdr:spPr>
        <a:xfrm>
          <a:off x="3175000" y="141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22240</xdr:rowOff>
    </xdr:from>
    <xdr:ext cx="762000" cy="259045"/>
    <xdr:sp macro="" textlink="">
      <xdr:nvSpPr>
        <xdr:cNvPr id="221" name="テキスト ボックス 220"/>
        <xdr:cNvSpPr txBox="1"/>
      </xdr:nvSpPr>
      <xdr:spPr>
        <a:xfrm>
          <a:off x="2844800" y="1425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13171</xdr:rowOff>
    </xdr:from>
    <xdr:to>
      <xdr:col>11</xdr:col>
      <xdr:colOff>82550</xdr:colOff>
      <xdr:row>82</xdr:row>
      <xdr:rowOff>114771</xdr:rowOff>
    </xdr:to>
    <xdr:sp macro="" textlink="">
      <xdr:nvSpPr>
        <xdr:cNvPr id="222" name="楕円 221"/>
        <xdr:cNvSpPr/>
      </xdr:nvSpPr>
      <xdr:spPr>
        <a:xfrm>
          <a:off x="2286000" y="140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99548</xdr:rowOff>
    </xdr:from>
    <xdr:ext cx="762000" cy="259045"/>
    <xdr:sp macro="" textlink="">
      <xdr:nvSpPr>
        <xdr:cNvPr id="223" name="テキスト ボックス 222"/>
        <xdr:cNvSpPr txBox="1"/>
      </xdr:nvSpPr>
      <xdr:spPr>
        <a:xfrm>
          <a:off x="1955800" y="1415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26074</xdr:rowOff>
    </xdr:from>
    <xdr:to>
      <xdr:col>7</xdr:col>
      <xdr:colOff>31750</xdr:colOff>
      <xdr:row>82</xdr:row>
      <xdr:rowOff>127674</xdr:rowOff>
    </xdr:to>
    <xdr:sp macro="" textlink="">
      <xdr:nvSpPr>
        <xdr:cNvPr id="224" name="楕円 223"/>
        <xdr:cNvSpPr/>
      </xdr:nvSpPr>
      <xdr:spPr>
        <a:xfrm>
          <a:off x="1397000" y="140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112451</xdr:rowOff>
    </xdr:from>
    <xdr:ext cx="762000" cy="259045"/>
    <xdr:sp macro="" textlink="">
      <xdr:nvSpPr>
        <xdr:cNvPr id="225" name="テキスト ボックス 224"/>
        <xdr:cNvSpPr txBox="1"/>
      </xdr:nvSpPr>
      <xdr:spPr>
        <a:xfrm>
          <a:off x="1066800" y="1417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前年度と同数値であり、類似団体平均よりも低いまま推移している。</a:t>
          </a:r>
        </a:p>
        <a:p>
          <a:r>
            <a:rPr kumimoji="1" lang="ja-JP" altLang="en-US" sz="1300">
              <a:latin typeface="ＭＳ Ｐゴシック" panose="020B0600070205080204" pitchFamily="50" charset="-128"/>
              <a:ea typeface="ＭＳ Ｐゴシック" panose="020B0600070205080204" pitchFamily="50" charset="-128"/>
            </a:rPr>
            <a:t>　今後も国公準拠を基準に適正化を図りたい。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1" name="直線コネクタ 260"/>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82550</xdr:rowOff>
    </xdr:to>
    <xdr:cxnSp macro="">
      <xdr:nvCxnSpPr>
        <xdr:cNvPr id="264" name="直線コネクタ 263"/>
        <xdr:cNvCxnSpPr/>
      </xdr:nvCxnSpPr>
      <xdr:spPr>
        <a:xfrm>
          <a:off x="15290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5" name="フローチャート: 判断 264"/>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6" name="テキスト ボックス 265"/>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84</xdr:row>
      <xdr:rowOff>13607</xdr:rowOff>
    </xdr:to>
    <xdr:cxnSp macro="">
      <xdr:nvCxnSpPr>
        <xdr:cNvPr id="267" name="直線コネクタ 266"/>
        <xdr:cNvCxnSpPr/>
      </xdr:nvCxnSpPr>
      <xdr:spPr>
        <a:xfrm>
          <a:off x="14401800" y="142775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64407</xdr:rowOff>
    </xdr:to>
    <xdr:cxnSp macro="">
      <xdr:nvCxnSpPr>
        <xdr:cNvPr id="270" name="直線コネクタ 269"/>
        <xdr:cNvCxnSpPr/>
      </xdr:nvCxnSpPr>
      <xdr:spPr>
        <a:xfrm flipV="1">
          <a:off x="13512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71" name="フローチャート: 判断 270"/>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72" name="テキスト ボックス 271"/>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4" name="楕円 283"/>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5" name="テキスト ボックス 284"/>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6" name="楕円 285"/>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7" name="テキスト ボックス 286"/>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8" name="楕円 287"/>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9" name="テキスト ボックス 288"/>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明和町定員適正化計画のもと、定員管理を行っているが、近年では早期退職者の数が増えてきている。退職者補充ができないこともあるため、職員数は減少傾向である。</a:t>
          </a:r>
        </a:p>
        <a:p>
          <a:r>
            <a:rPr kumimoji="1" lang="ja-JP" altLang="en-US" sz="1300">
              <a:latin typeface="ＭＳ Ｐゴシック" panose="020B0600070205080204" pitchFamily="50" charset="-128"/>
              <a:ea typeface="ＭＳ Ｐゴシック" panose="020B0600070205080204" pitchFamily="50" charset="-128"/>
            </a:rPr>
            <a:t>　業務量は増えているなかではあるが、住民サービスを低下させないように可能な範囲での適正な定員管理に努めたい。</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152128</xdr:rowOff>
    </xdr:from>
    <xdr:to>
      <xdr:col>81</xdr:col>
      <xdr:colOff>44450</xdr:colOff>
      <xdr:row>61</xdr:row>
      <xdr:rowOff>157299</xdr:rowOff>
    </xdr:to>
    <xdr:cxnSp macro="">
      <xdr:nvCxnSpPr>
        <xdr:cNvPr id="326" name="直線コネクタ 325"/>
        <xdr:cNvCxnSpPr/>
      </xdr:nvCxnSpPr>
      <xdr:spPr>
        <a:xfrm>
          <a:off x="16179800" y="10610578"/>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152128</xdr:rowOff>
    </xdr:from>
    <xdr:to>
      <xdr:col>77</xdr:col>
      <xdr:colOff>44450</xdr:colOff>
      <xdr:row>62</xdr:row>
      <xdr:rowOff>13426</xdr:rowOff>
    </xdr:to>
    <xdr:cxnSp macro="">
      <xdr:nvCxnSpPr>
        <xdr:cNvPr id="329" name="直線コネクタ 328"/>
        <xdr:cNvCxnSpPr/>
      </xdr:nvCxnSpPr>
      <xdr:spPr>
        <a:xfrm flipV="1">
          <a:off x="15290800" y="10610578"/>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30" name="フローチャート: 判断 329"/>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31" name="テキスト ボックス 330"/>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13426</xdr:rowOff>
    </xdr:from>
    <xdr:to>
      <xdr:col>72</xdr:col>
      <xdr:colOff>203200</xdr:colOff>
      <xdr:row>62</xdr:row>
      <xdr:rowOff>18597</xdr:rowOff>
    </xdr:to>
    <xdr:cxnSp macro="">
      <xdr:nvCxnSpPr>
        <xdr:cNvPr id="332" name="直線コネクタ 331"/>
        <xdr:cNvCxnSpPr/>
      </xdr:nvCxnSpPr>
      <xdr:spPr>
        <a:xfrm flipV="1">
          <a:off x="14401800" y="1064332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33" name="フローチャート: 判断 332"/>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4" name="テキスト ボックス 333"/>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18597</xdr:rowOff>
    </xdr:from>
    <xdr:to>
      <xdr:col>68</xdr:col>
      <xdr:colOff>152400</xdr:colOff>
      <xdr:row>62</xdr:row>
      <xdr:rowOff>70303</xdr:rowOff>
    </xdr:to>
    <xdr:cxnSp macro="">
      <xdr:nvCxnSpPr>
        <xdr:cNvPr id="335" name="直線コネクタ 334"/>
        <xdr:cNvCxnSpPr/>
      </xdr:nvCxnSpPr>
      <xdr:spPr>
        <a:xfrm flipV="1">
          <a:off x="13512800" y="10648497"/>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6" name="フローチャート: 判断 335"/>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7" name="テキスト ボックス 336"/>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8" name="フローチャート: 判断 337"/>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9" name="テキスト ボックス 338"/>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106499</xdr:rowOff>
    </xdr:from>
    <xdr:to>
      <xdr:col>81</xdr:col>
      <xdr:colOff>95250</xdr:colOff>
      <xdr:row>62</xdr:row>
      <xdr:rowOff>36649</xdr:rowOff>
    </xdr:to>
    <xdr:sp macro="" textlink="">
      <xdr:nvSpPr>
        <xdr:cNvPr id="345" name="楕円 344"/>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78576</xdr:rowOff>
    </xdr:from>
    <xdr:ext cx="762000" cy="259045"/>
    <xdr:sp macro="" textlink="">
      <xdr:nvSpPr>
        <xdr:cNvPr id="346" name="定員管理の状況該当値テキスト"/>
        <xdr:cNvSpPr txBox="1"/>
      </xdr:nvSpPr>
      <xdr:spPr>
        <a:xfrm>
          <a:off x="17106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101328</xdr:rowOff>
    </xdr:from>
    <xdr:to>
      <xdr:col>77</xdr:col>
      <xdr:colOff>95250</xdr:colOff>
      <xdr:row>62</xdr:row>
      <xdr:rowOff>31478</xdr:rowOff>
    </xdr:to>
    <xdr:sp macro="" textlink="">
      <xdr:nvSpPr>
        <xdr:cNvPr id="347" name="楕円 346"/>
        <xdr:cNvSpPr/>
      </xdr:nvSpPr>
      <xdr:spPr>
        <a:xfrm>
          <a:off x="161290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16255</xdr:rowOff>
    </xdr:from>
    <xdr:ext cx="736600" cy="259045"/>
    <xdr:sp macro="" textlink="">
      <xdr:nvSpPr>
        <xdr:cNvPr id="348" name="テキスト ボックス 347"/>
        <xdr:cNvSpPr txBox="1"/>
      </xdr:nvSpPr>
      <xdr:spPr>
        <a:xfrm>
          <a:off x="15798800" y="10646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134076</xdr:rowOff>
    </xdr:from>
    <xdr:to>
      <xdr:col>73</xdr:col>
      <xdr:colOff>44450</xdr:colOff>
      <xdr:row>62</xdr:row>
      <xdr:rowOff>64226</xdr:rowOff>
    </xdr:to>
    <xdr:sp macro="" textlink="">
      <xdr:nvSpPr>
        <xdr:cNvPr id="349" name="楕円 348"/>
        <xdr:cNvSpPr/>
      </xdr:nvSpPr>
      <xdr:spPr>
        <a:xfrm>
          <a:off x="15240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49003</xdr:rowOff>
    </xdr:from>
    <xdr:ext cx="762000" cy="259045"/>
    <xdr:sp macro="" textlink="">
      <xdr:nvSpPr>
        <xdr:cNvPr id="350" name="テキスト ボックス 349"/>
        <xdr:cNvSpPr txBox="1"/>
      </xdr:nvSpPr>
      <xdr:spPr>
        <a:xfrm>
          <a:off x="14909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139247</xdr:rowOff>
    </xdr:from>
    <xdr:to>
      <xdr:col>68</xdr:col>
      <xdr:colOff>203200</xdr:colOff>
      <xdr:row>62</xdr:row>
      <xdr:rowOff>69397</xdr:rowOff>
    </xdr:to>
    <xdr:sp macro="" textlink="">
      <xdr:nvSpPr>
        <xdr:cNvPr id="351" name="楕円 350"/>
        <xdr:cNvSpPr/>
      </xdr:nvSpPr>
      <xdr:spPr>
        <a:xfrm>
          <a:off x="14351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54174</xdr:rowOff>
    </xdr:from>
    <xdr:ext cx="762000" cy="259045"/>
    <xdr:sp macro="" textlink="">
      <xdr:nvSpPr>
        <xdr:cNvPr id="352" name="テキスト ボックス 351"/>
        <xdr:cNvSpPr txBox="1"/>
      </xdr:nvSpPr>
      <xdr:spPr>
        <a:xfrm>
          <a:off x="14020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19503</xdr:rowOff>
    </xdr:from>
    <xdr:to>
      <xdr:col>64</xdr:col>
      <xdr:colOff>152400</xdr:colOff>
      <xdr:row>62</xdr:row>
      <xdr:rowOff>121103</xdr:rowOff>
    </xdr:to>
    <xdr:sp macro="" textlink="">
      <xdr:nvSpPr>
        <xdr:cNvPr id="353" name="楕円 352"/>
        <xdr:cNvSpPr/>
      </xdr:nvSpPr>
      <xdr:spPr>
        <a:xfrm>
          <a:off x="13462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105880</xdr:rowOff>
    </xdr:from>
    <xdr:ext cx="762000" cy="259045"/>
    <xdr:sp macro="" textlink="">
      <xdr:nvSpPr>
        <xdr:cNvPr id="354" name="テキスト ボックス 353"/>
        <xdr:cNvSpPr txBox="1"/>
      </xdr:nvSpPr>
      <xdr:spPr>
        <a:xfrm>
          <a:off x="13131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前年度比０．７％の増で類似団体平均に対しても高い数値のままである。要因としては、前年度同様に普通会計での公債費の増加のためである。</a:t>
          </a:r>
        </a:p>
        <a:p>
          <a:r>
            <a:rPr kumimoji="1" lang="ja-JP" altLang="en-US" sz="1300">
              <a:latin typeface="ＭＳ Ｐゴシック" panose="020B0600070205080204" pitchFamily="50" charset="-128"/>
              <a:ea typeface="ＭＳ Ｐゴシック" panose="020B0600070205080204" pitchFamily="50" charset="-128"/>
            </a:rPr>
            <a:t>　今後、新小学校の建設など大規模事業があるなかで、いかに地方債以外の特定財源を充てられるのかが課題となる。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38946</xdr:rowOff>
    </xdr:to>
    <xdr:cxnSp macro="">
      <xdr:nvCxnSpPr>
        <xdr:cNvPr id="387" name="直線コネクタ 386"/>
        <xdr:cNvCxnSpPr/>
      </xdr:nvCxnSpPr>
      <xdr:spPr>
        <a:xfrm>
          <a:off x="16179800" y="73549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154094</xdr:rowOff>
    </xdr:to>
    <xdr:cxnSp macro="">
      <xdr:nvCxnSpPr>
        <xdr:cNvPr id="390" name="直線コネクタ 389"/>
        <xdr:cNvCxnSpPr/>
      </xdr:nvCxnSpPr>
      <xdr:spPr>
        <a:xfrm>
          <a:off x="15290800" y="73067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91" name="フローチャート: 判断 390"/>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92" name="テキスト ボックス 391"/>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105833</xdr:rowOff>
    </xdr:to>
    <xdr:cxnSp macro="">
      <xdr:nvCxnSpPr>
        <xdr:cNvPr id="393" name="直線コネクタ 392"/>
        <xdr:cNvCxnSpPr/>
      </xdr:nvCxnSpPr>
      <xdr:spPr>
        <a:xfrm>
          <a:off x="14401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42</xdr:row>
      <xdr:rowOff>89746</xdr:rowOff>
    </xdr:to>
    <xdr:cxnSp macro="">
      <xdr:nvCxnSpPr>
        <xdr:cNvPr id="396" name="直線コネクタ 395"/>
        <xdr:cNvCxnSpPr/>
      </xdr:nvCxnSpPr>
      <xdr:spPr>
        <a:xfrm>
          <a:off x="13512800" y="728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7" name="フローチャート: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9" name="フローチャート: 判断 398"/>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0" name="テキスト ボックス 399"/>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6" name="楕円 405"/>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7"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8" name="楕円 407"/>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9" name="テキスト ボックス 408"/>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10" name="楕円 409"/>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11" name="テキスト ボックス 410"/>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12" name="楕円 411"/>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13" name="テキスト ボックス 412"/>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14" name="楕円 413"/>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15" name="テキスト ボックス 414"/>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今年度においても、基金の積立等を行い充当可能財源が増加したため１９．３％の減となっている。また普通交付税の増加により、標準財政規が大きくなったことも影響している。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基金については、ふるさと寄附基金もあるため近年での取り崩しも考えられ、今後も地方債残高の増加や公営企業債等繰入見込額の増加もあるため一時的な減少で、根本的な解決になっていない。</a:t>
          </a:r>
        </a:p>
        <a:p>
          <a:r>
            <a:rPr kumimoji="1" lang="ja-JP" altLang="en-US" sz="1300">
              <a:latin typeface="ＭＳ Ｐゴシック" panose="020B0600070205080204" pitchFamily="50" charset="-128"/>
              <a:ea typeface="ＭＳ Ｐゴシック" panose="020B0600070205080204" pitchFamily="50" charset="-128"/>
            </a:rPr>
            <a:t>　全国的に見ても、高い数値のため、引き続き、基金の積立を行い、計画的に将来負担比率を下げ、将来世代へ負担を回さないような財政運営に切り替えていきたい。</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29379</xdr:rowOff>
    </xdr:from>
    <xdr:to>
      <xdr:col>81</xdr:col>
      <xdr:colOff>44450</xdr:colOff>
      <xdr:row>19</xdr:row>
      <xdr:rowOff>13165</xdr:rowOff>
    </xdr:to>
    <xdr:cxnSp macro="">
      <xdr:nvCxnSpPr>
        <xdr:cNvPr id="449" name="直線コネクタ 448"/>
        <xdr:cNvCxnSpPr/>
      </xdr:nvCxnSpPr>
      <xdr:spPr>
        <a:xfrm flipV="1">
          <a:off x="16179800" y="3115479"/>
          <a:ext cx="838200" cy="1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13165</xdr:rowOff>
    </xdr:from>
    <xdr:to>
      <xdr:col>77</xdr:col>
      <xdr:colOff>44450</xdr:colOff>
      <xdr:row>19</xdr:row>
      <xdr:rowOff>124164</xdr:rowOff>
    </xdr:to>
    <xdr:cxnSp macro="">
      <xdr:nvCxnSpPr>
        <xdr:cNvPr id="452" name="直線コネクタ 451"/>
        <xdr:cNvCxnSpPr/>
      </xdr:nvCxnSpPr>
      <xdr:spPr>
        <a:xfrm flipV="1">
          <a:off x="15290800" y="3270715"/>
          <a:ext cx="889000" cy="11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44238</xdr:rowOff>
    </xdr:from>
    <xdr:to>
      <xdr:col>77</xdr:col>
      <xdr:colOff>95250</xdr:colOff>
      <xdr:row>14</xdr:row>
      <xdr:rowOff>145838</xdr:rowOff>
    </xdr:to>
    <xdr:sp macro="" textlink="">
      <xdr:nvSpPr>
        <xdr:cNvPr id="453" name="フローチャート: 判断 452"/>
        <xdr:cNvSpPr/>
      </xdr:nvSpPr>
      <xdr:spPr>
        <a:xfrm>
          <a:off x="16129000" y="24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156015</xdr:rowOff>
    </xdr:from>
    <xdr:ext cx="736600" cy="259045"/>
    <xdr:sp macro="" textlink="">
      <xdr:nvSpPr>
        <xdr:cNvPr id="454" name="テキスト ボックス 453"/>
        <xdr:cNvSpPr txBox="1"/>
      </xdr:nvSpPr>
      <xdr:spPr>
        <a:xfrm>
          <a:off x="15798800" y="221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136356</xdr:rowOff>
    </xdr:from>
    <xdr:to>
      <xdr:col>72</xdr:col>
      <xdr:colOff>203200</xdr:colOff>
      <xdr:row>19</xdr:row>
      <xdr:rowOff>124164</xdr:rowOff>
    </xdr:to>
    <xdr:cxnSp macro="">
      <xdr:nvCxnSpPr>
        <xdr:cNvPr id="455" name="直線コネクタ 454"/>
        <xdr:cNvCxnSpPr/>
      </xdr:nvCxnSpPr>
      <xdr:spPr>
        <a:xfrm>
          <a:off x="14401800" y="322245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82846</xdr:rowOff>
    </xdr:from>
    <xdr:to>
      <xdr:col>73</xdr:col>
      <xdr:colOff>44450</xdr:colOff>
      <xdr:row>15</xdr:row>
      <xdr:rowOff>12996</xdr:rowOff>
    </xdr:to>
    <xdr:sp macro="" textlink="">
      <xdr:nvSpPr>
        <xdr:cNvPr id="456" name="フローチャート: 判断 455"/>
        <xdr:cNvSpPr/>
      </xdr:nvSpPr>
      <xdr:spPr>
        <a:xfrm>
          <a:off x="15240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23173</xdr:rowOff>
    </xdr:from>
    <xdr:ext cx="762000" cy="259045"/>
    <xdr:sp macro="" textlink="">
      <xdr:nvSpPr>
        <xdr:cNvPr id="457" name="テキスト ボックス 456"/>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78444</xdr:rowOff>
    </xdr:from>
    <xdr:to>
      <xdr:col>68</xdr:col>
      <xdr:colOff>152400</xdr:colOff>
      <xdr:row>18</xdr:row>
      <xdr:rowOff>136356</xdr:rowOff>
    </xdr:to>
    <xdr:cxnSp macro="">
      <xdr:nvCxnSpPr>
        <xdr:cNvPr id="458" name="直線コネクタ 457"/>
        <xdr:cNvCxnSpPr/>
      </xdr:nvCxnSpPr>
      <xdr:spPr>
        <a:xfrm>
          <a:off x="13512800" y="31645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65955</xdr:rowOff>
    </xdr:from>
    <xdr:to>
      <xdr:col>68</xdr:col>
      <xdr:colOff>203200</xdr:colOff>
      <xdr:row>14</xdr:row>
      <xdr:rowOff>167555</xdr:rowOff>
    </xdr:to>
    <xdr:sp macro="" textlink="">
      <xdr:nvSpPr>
        <xdr:cNvPr id="459" name="フローチャート: 判断 458"/>
        <xdr:cNvSpPr/>
      </xdr:nvSpPr>
      <xdr:spPr>
        <a:xfrm>
          <a:off x="14351000" y="24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6282</xdr:rowOff>
    </xdr:from>
    <xdr:ext cx="762000" cy="259045"/>
    <xdr:sp macro="" textlink="">
      <xdr:nvSpPr>
        <xdr:cNvPr id="460" name="テキスト ボックス 459"/>
        <xdr:cNvSpPr txBox="1"/>
      </xdr:nvSpPr>
      <xdr:spPr>
        <a:xfrm>
          <a:off x="14020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82042</xdr:rowOff>
    </xdr:from>
    <xdr:to>
      <xdr:col>64</xdr:col>
      <xdr:colOff>152400</xdr:colOff>
      <xdr:row>15</xdr:row>
      <xdr:rowOff>12192</xdr:rowOff>
    </xdr:to>
    <xdr:sp macro="" textlink="">
      <xdr:nvSpPr>
        <xdr:cNvPr id="461" name="フローチャート: 判断 460"/>
        <xdr:cNvSpPr/>
      </xdr:nvSpPr>
      <xdr:spPr>
        <a:xfrm>
          <a:off x="13462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22369</xdr:rowOff>
    </xdr:from>
    <xdr:ext cx="762000" cy="259045"/>
    <xdr:sp macro="" textlink="">
      <xdr:nvSpPr>
        <xdr:cNvPr id="462" name="テキスト ボックス 461"/>
        <xdr:cNvSpPr txBox="1"/>
      </xdr:nvSpPr>
      <xdr:spPr>
        <a:xfrm>
          <a:off x="13131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150029</xdr:rowOff>
    </xdr:from>
    <xdr:to>
      <xdr:col>81</xdr:col>
      <xdr:colOff>95250</xdr:colOff>
      <xdr:row>18</xdr:row>
      <xdr:rowOff>80179</xdr:rowOff>
    </xdr:to>
    <xdr:sp macro="" textlink="">
      <xdr:nvSpPr>
        <xdr:cNvPr id="468" name="楕円 467"/>
        <xdr:cNvSpPr/>
      </xdr:nvSpPr>
      <xdr:spPr>
        <a:xfrm>
          <a:off x="169672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122106</xdr:rowOff>
    </xdr:from>
    <xdr:ext cx="762000" cy="259045"/>
    <xdr:sp macro="" textlink="">
      <xdr:nvSpPr>
        <xdr:cNvPr id="469" name="将来負担の状況該当値テキスト"/>
        <xdr:cNvSpPr txBox="1"/>
      </xdr:nvSpPr>
      <xdr:spPr>
        <a:xfrm>
          <a:off x="17106900" y="30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133816</xdr:rowOff>
    </xdr:from>
    <xdr:to>
      <xdr:col>77</xdr:col>
      <xdr:colOff>95250</xdr:colOff>
      <xdr:row>19</xdr:row>
      <xdr:rowOff>63966</xdr:rowOff>
    </xdr:to>
    <xdr:sp macro="" textlink="">
      <xdr:nvSpPr>
        <xdr:cNvPr id="470" name="楕円 469"/>
        <xdr:cNvSpPr/>
      </xdr:nvSpPr>
      <xdr:spPr>
        <a:xfrm>
          <a:off x="161290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48742</xdr:rowOff>
    </xdr:from>
    <xdr:ext cx="736600" cy="259045"/>
    <xdr:sp macro="" textlink="">
      <xdr:nvSpPr>
        <xdr:cNvPr id="471" name="テキスト ボックス 470"/>
        <xdr:cNvSpPr txBox="1"/>
      </xdr:nvSpPr>
      <xdr:spPr>
        <a:xfrm>
          <a:off x="15798800" y="330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73364</xdr:rowOff>
    </xdr:from>
    <xdr:to>
      <xdr:col>73</xdr:col>
      <xdr:colOff>44450</xdr:colOff>
      <xdr:row>20</xdr:row>
      <xdr:rowOff>3514</xdr:rowOff>
    </xdr:to>
    <xdr:sp macro="" textlink="">
      <xdr:nvSpPr>
        <xdr:cNvPr id="472" name="楕円 471"/>
        <xdr:cNvSpPr/>
      </xdr:nvSpPr>
      <xdr:spPr>
        <a:xfrm>
          <a:off x="15240000" y="3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159741</xdr:rowOff>
    </xdr:from>
    <xdr:ext cx="762000" cy="259045"/>
    <xdr:sp macro="" textlink="">
      <xdr:nvSpPr>
        <xdr:cNvPr id="473" name="テキスト ボックス 472"/>
        <xdr:cNvSpPr txBox="1"/>
      </xdr:nvSpPr>
      <xdr:spPr>
        <a:xfrm>
          <a:off x="14909800" y="341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85556</xdr:rowOff>
    </xdr:from>
    <xdr:to>
      <xdr:col>68</xdr:col>
      <xdr:colOff>203200</xdr:colOff>
      <xdr:row>19</xdr:row>
      <xdr:rowOff>15706</xdr:rowOff>
    </xdr:to>
    <xdr:sp macro="" textlink="">
      <xdr:nvSpPr>
        <xdr:cNvPr id="474" name="楕円 473"/>
        <xdr:cNvSpPr/>
      </xdr:nvSpPr>
      <xdr:spPr>
        <a:xfrm>
          <a:off x="14351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483</xdr:rowOff>
    </xdr:from>
    <xdr:ext cx="762000" cy="259045"/>
    <xdr:sp macro="" textlink="">
      <xdr:nvSpPr>
        <xdr:cNvPr id="475" name="テキスト ボックス 474"/>
        <xdr:cNvSpPr txBox="1"/>
      </xdr:nvSpPr>
      <xdr:spPr>
        <a:xfrm>
          <a:off x="14020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27644</xdr:rowOff>
    </xdr:from>
    <xdr:to>
      <xdr:col>64</xdr:col>
      <xdr:colOff>152400</xdr:colOff>
      <xdr:row>18</xdr:row>
      <xdr:rowOff>129244</xdr:rowOff>
    </xdr:to>
    <xdr:sp macro="" textlink="">
      <xdr:nvSpPr>
        <xdr:cNvPr id="476" name="楕円 475"/>
        <xdr:cNvSpPr/>
      </xdr:nvSpPr>
      <xdr:spPr>
        <a:xfrm>
          <a:off x="13462000" y="31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114021</xdr:rowOff>
    </xdr:from>
    <xdr:ext cx="762000" cy="259045"/>
    <xdr:sp macro="" textlink="">
      <xdr:nvSpPr>
        <xdr:cNvPr id="477" name="テキスト ボックス 476"/>
        <xdr:cNvSpPr txBox="1"/>
      </xdr:nvSpPr>
      <xdr:spPr>
        <a:xfrm>
          <a:off x="13131800" y="320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47625</xdr:rowOff>
    </xdr:from>
    <xdr:ext cx="9099176"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73907" y="43815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22,991
22,759
41.06
12,810,233
11,596,986
1,206,797
6,129,388
11,499,968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人件費に係るものは、２０．１％となり、類似団体平均を下回る数値となった。地方交付税等の経常的な収入が増加したことや多数の退職者がいたことから減少したものと考える。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引き続き低い水準を維持しながら、住民サービスの低下を招かないように計画的な職員採用を行っていきたい。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36</xdr:row>
      <xdr:rowOff>96520</xdr:rowOff>
    </xdr:to>
    <xdr:cxnSp macro="">
      <xdr:nvCxnSpPr>
        <xdr:cNvPr id="66" name="直線コネクタ 65"/>
        <xdr:cNvCxnSpPr/>
      </xdr:nvCxnSpPr>
      <xdr:spPr>
        <a:xfrm flipV="1">
          <a:off x="3987800" y="60401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16510</xdr:rowOff>
    </xdr:to>
    <xdr:cxnSp macro="">
      <xdr:nvCxnSpPr>
        <xdr:cNvPr id="69" name="直線コネクタ 68"/>
        <xdr:cNvCxnSpPr/>
      </xdr:nvCxnSpPr>
      <xdr:spPr>
        <a:xfrm flipV="1">
          <a:off x="3098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16510</xdr:rowOff>
    </xdr:from>
    <xdr:to>
      <xdr:col>15</xdr:col>
      <xdr:colOff>98425</xdr:colOff>
      <xdr:row>37</xdr:row>
      <xdr:rowOff>62230</xdr:rowOff>
    </xdr:to>
    <xdr:cxnSp macro="">
      <xdr:nvCxnSpPr>
        <xdr:cNvPr id="72" name="直線コネクタ 71"/>
        <xdr:cNvCxnSpPr/>
      </xdr:nvCxnSpPr>
      <xdr:spPr>
        <a:xfrm flipV="1">
          <a:off x="2209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115570</xdr:rowOff>
    </xdr:to>
    <xdr:cxnSp macro="">
      <xdr:nvCxnSpPr>
        <xdr:cNvPr id="75" name="直線コネクタ 74"/>
        <xdr:cNvCxnSpPr/>
      </xdr:nvCxnSpPr>
      <xdr:spPr>
        <a:xfrm flipV="1">
          <a:off x="1320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物件費に係る経常収支比率は１２．１％で前年度から０．９％の増加となった。予防接種や健診等の委託料が増えたことが要因と考える。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ほかにも、ふるさと寄附事業や地方創生事業の規模により増減している状況であるため、　今後は根本的な委託内容の見直し等により抑制に努めたい。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15</xdr:row>
      <xdr:rowOff>44450</xdr:rowOff>
    </xdr:to>
    <xdr:cxnSp macro="">
      <xdr:nvCxnSpPr>
        <xdr:cNvPr id="127" name="直線コネクタ 126"/>
        <xdr:cNvCxnSpPr/>
      </xdr:nvCxnSpPr>
      <xdr:spPr>
        <a:xfrm>
          <a:off x="15671800" y="2501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16</xdr:row>
      <xdr:rowOff>152400</xdr:rowOff>
    </xdr:to>
    <xdr:cxnSp macro="">
      <xdr:nvCxnSpPr>
        <xdr:cNvPr id="130" name="直線コネクタ 129"/>
        <xdr:cNvCxnSpPr/>
      </xdr:nvCxnSpPr>
      <xdr:spPr>
        <a:xfrm flipV="1">
          <a:off x="14782800" y="25019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12700</xdr:rowOff>
    </xdr:from>
    <xdr:to>
      <xdr:col>78</xdr:col>
      <xdr:colOff>120650</xdr:colOff>
      <xdr:row>18</xdr:row>
      <xdr:rowOff>114300</xdr:rowOff>
    </xdr:to>
    <xdr:sp macro="" textlink="">
      <xdr:nvSpPr>
        <xdr:cNvPr id="131" name="フローチャート: 判断 130"/>
        <xdr:cNvSpPr/>
      </xdr:nvSpPr>
      <xdr:spPr>
        <a:xfrm>
          <a:off x="15621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32" name="テキスト ボックス 131"/>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17</xdr:row>
      <xdr:rowOff>6350</xdr:rowOff>
    </xdr:to>
    <xdr:cxnSp macro="">
      <xdr:nvCxnSpPr>
        <xdr:cNvPr id="133" name="直線コネクタ 132"/>
        <xdr:cNvCxnSpPr/>
      </xdr:nvCxnSpPr>
      <xdr:spPr>
        <a:xfrm flipV="1">
          <a:off x="13893800" y="289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19050</xdr:rowOff>
    </xdr:from>
    <xdr:to>
      <xdr:col>74</xdr:col>
      <xdr:colOff>31750</xdr:colOff>
      <xdr:row>19</xdr:row>
      <xdr:rowOff>120650</xdr:rowOff>
    </xdr:to>
    <xdr:sp macro="" textlink="">
      <xdr:nvSpPr>
        <xdr:cNvPr id="134" name="フローチャート: 判断 133"/>
        <xdr:cNvSpPr/>
      </xdr:nvSpPr>
      <xdr:spPr>
        <a:xfrm>
          <a:off x="14732000" y="32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35" name="テキスト ボックス 134"/>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17</xdr:row>
      <xdr:rowOff>6350</xdr:rowOff>
    </xdr:to>
    <xdr:cxnSp macro="">
      <xdr:nvCxnSpPr>
        <xdr:cNvPr id="136" name="直線コネクタ 135"/>
        <xdr:cNvCxnSpPr/>
      </xdr:nvCxnSpPr>
      <xdr:spPr>
        <a:xfrm>
          <a:off x="13004800" y="2717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38" name="テキスト ボックス 137"/>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101600</xdr:rowOff>
    </xdr:from>
    <xdr:to>
      <xdr:col>65</xdr:col>
      <xdr:colOff>53975</xdr:colOff>
      <xdr:row>19</xdr:row>
      <xdr:rowOff>31750</xdr:rowOff>
    </xdr:to>
    <xdr:sp macro="" textlink="">
      <xdr:nvSpPr>
        <xdr:cNvPr id="139" name="フローチャート: 判断 138"/>
        <xdr:cNvSpPr/>
      </xdr:nvSpPr>
      <xdr:spPr>
        <a:xfrm>
          <a:off x="129540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16527</xdr:rowOff>
    </xdr:from>
    <xdr:ext cx="762000" cy="259045"/>
    <xdr:sp macro="" textlink="">
      <xdr:nvSpPr>
        <xdr:cNvPr id="140" name="テキスト ボックス 139"/>
        <xdr:cNvSpPr txBox="1"/>
      </xdr:nvSpPr>
      <xdr:spPr>
        <a:xfrm>
          <a:off x="12623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46" name="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50800</xdr:rowOff>
    </xdr:from>
    <xdr:to>
      <xdr:col>78</xdr:col>
      <xdr:colOff>120650</xdr:colOff>
      <xdr:row>14</xdr:row>
      <xdr:rowOff>152400</xdr:rowOff>
    </xdr:to>
    <xdr:sp macro="" textlink="">
      <xdr:nvSpPr>
        <xdr:cNvPr id="148" name="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49" name="テキスト ボックス 148"/>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50" name="楕円 149"/>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41927</xdr:rowOff>
    </xdr:from>
    <xdr:ext cx="762000" cy="259045"/>
    <xdr:sp macro="" textlink="">
      <xdr:nvSpPr>
        <xdr:cNvPr id="151" name="テキスト ボックス 150"/>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2" name="楕円 151"/>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67327</xdr:rowOff>
    </xdr:from>
    <xdr:ext cx="762000" cy="259045"/>
    <xdr:sp macro="" textlink="">
      <xdr:nvSpPr>
        <xdr:cNvPr id="153" name="テキスト ボックス 152"/>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前年度より０．１％減少している。要因としては、給付費関係は微増であるが、地方交付税等の経常的な収入が増加したためである。今後の増加を抑制するためにも、自主財源の確保に努めたい。</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69850</xdr:rowOff>
    </xdr:to>
    <xdr:cxnSp macro="">
      <xdr:nvCxnSpPr>
        <xdr:cNvPr id="188" name="直線コネクタ 187"/>
        <xdr:cNvCxnSpPr/>
      </xdr:nvCxnSpPr>
      <xdr:spPr>
        <a:xfrm flipV="1">
          <a:off x="3987800" y="9652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57</xdr:row>
      <xdr:rowOff>50800</xdr:rowOff>
    </xdr:to>
    <xdr:cxnSp macro="">
      <xdr:nvCxnSpPr>
        <xdr:cNvPr id="191" name="直線コネクタ 190"/>
        <xdr:cNvCxnSpPr/>
      </xdr:nvCxnSpPr>
      <xdr:spPr>
        <a:xfrm flipV="1">
          <a:off x="3098800" y="9671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95250</xdr:rowOff>
    </xdr:from>
    <xdr:to>
      <xdr:col>20</xdr:col>
      <xdr:colOff>38100</xdr:colOff>
      <xdr:row>59</xdr:row>
      <xdr:rowOff>25400</xdr:rowOff>
    </xdr:to>
    <xdr:sp macro="" textlink="">
      <xdr:nvSpPr>
        <xdr:cNvPr id="192" name="フローチャート: 判断 191"/>
        <xdr:cNvSpPr/>
      </xdr:nvSpPr>
      <xdr:spPr>
        <a:xfrm>
          <a:off x="3937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193" name="テキスト ボックス 192"/>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57</xdr:row>
      <xdr:rowOff>50800</xdr:rowOff>
    </xdr:to>
    <xdr:cxnSp macro="">
      <xdr:nvCxnSpPr>
        <xdr:cNvPr id="194" name="直線コネクタ 193"/>
        <xdr:cNvCxnSpPr/>
      </xdr:nvCxnSpPr>
      <xdr:spPr>
        <a:xfrm>
          <a:off x="2209800" y="9594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0</xdr:rowOff>
    </xdr:from>
    <xdr:to>
      <xdr:col>15</xdr:col>
      <xdr:colOff>149225</xdr:colOff>
      <xdr:row>59</xdr:row>
      <xdr:rowOff>101600</xdr:rowOff>
    </xdr:to>
    <xdr:sp macro="" textlink="">
      <xdr:nvSpPr>
        <xdr:cNvPr id="195" name="フローチャート: 判断 194"/>
        <xdr:cNvSpPr/>
      </xdr:nvSpPr>
      <xdr:spPr>
        <a:xfrm>
          <a:off x="3048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196" name="テキスト ボックス 195"/>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50800</xdr:rowOff>
    </xdr:to>
    <xdr:cxnSp macro="">
      <xdr:nvCxnSpPr>
        <xdr:cNvPr id="197" name="直線コネクタ 196"/>
        <xdr:cNvCxnSpPr/>
      </xdr:nvCxnSpPr>
      <xdr:spPr>
        <a:xfrm flipV="1">
          <a:off x="1320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95250</xdr:rowOff>
    </xdr:from>
    <xdr:to>
      <xdr:col>11</xdr:col>
      <xdr:colOff>60325</xdr:colOff>
      <xdr:row>59</xdr:row>
      <xdr:rowOff>25400</xdr:rowOff>
    </xdr:to>
    <xdr:sp macro="" textlink="">
      <xdr:nvSpPr>
        <xdr:cNvPr id="198" name="フローチャート: 判断 197"/>
        <xdr:cNvSpPr/>
      </xdr:nvSpPr>
      <xdr:spPr>
        <a:xfrm>
          <a:off x="2159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199" name="テキスト ボックス 198"/>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0" name="フローチャート: 判断 199"/>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1" name="テキスト ボックス 200"/>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8"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9" name="楕円 208"/>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0" name="テキスト ボックス 20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1" name="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12" name="テキスト ボックス 211"/>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3" name="楕円 212"/>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4" name="テキスト ボックス 213"/>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5" name="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6" name="テキスト ボックス 215"/>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今年度も前年度同様に類似団体平均を大きく上回っているが、基金への積立金や各特別会計への繰出金によるものである。</a:t>
          </a:r>
        </a:p>
        <a:p>
          <a:r>
            <a:rPr kumimoji="1" lang="ja-JP" altLang="en-US" sz="1200">
              <a:latin typeface="ＭＳ Ｐゴシック" panose="020B0600070205080204" pitchFamily="50" charset="-128"/>
              <a:ea typeface="ＭＳ Ｐゴシック" panose="020B0600070205080204" pitchFamily="50" charset="-128"/>
            </a:rPr>
            <a:t>　今年度では、財政調整基金やふるさと寄附基金への積立が大きな要因である。</a:t>
          </a:r>
        </a:p>
        <a:p>
          <a:r>
            <a:rPr kumimoji="1" lang="ja-JP" altLang="en-US" sz="1200">
              <a:latin typeface="ＭＳ Ｐゴシック" panose="020B0600070205080204" pitchFamily="50" charset="-128"/>
              <a:ea typeface="ＭＳ Ｐゴシック" panose="020B0600070205080204" pitchFamily="50" charset="-128"/>
            </a:rPr>
            <a:t>　また繰出金では、下水道事業特別会計への額が大きくなっている。接続率増加に伴う維持管理費の増加や推進工事の継続による公債費の増加が影響している。料金改定を行うなど、独立採算の原則に基づき、健全化を図ることで普通会計の負担額を減らしていきたい。</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154215</xdr:rowOff>
    </xdr:to>
    <xdr:cxnSp macro="">
      <xdr:nvCxnSpPr>
        <xdr:cNvPr id="251" name="直線コネクタ 250"/>
        <xdr:cNvCxnSpPr/>
      </xdr:nvCxnSpPr>
      <xdr:spPr>
        <a:xfrm flipV="1">
          <a:off x="15671800" y="102997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154215</xdr:rowOff>
    </xdr:to>
    <xdr:cxnSp macro="">
      <xdr:nvCxnSpPr>
        <xdr:cNvPr id="254" name="直線コネクタ 253"/>
        <xdr:cNvCxnSpPr/>
      </xdr:nvCxnSpPr>
      <xdr:spPr>
        <a:xfrm>
          <a:off x="14782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154215</xdr:rowOff>
    </xdr:to>
    <xdr:cxnSp macro="">
      <xdr:nvCxnSpPr>
        <xdr:cNvPr id="257" name="直線コネクタ 256"/>
        <xdr:cNvCxnSpPr/>
      </xdr:nvCxnSpPr>
      <xdr:spPr>
        <a:xfrm flipV="1">
          <a:off x="13893800" y="102997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1815</xdr:rowOff>
    </xdr:from>
    <xdr:to>
      <xdr:col>69</xdr:col>
      <xdr:colOff>92075</xdr:colOff>
      <xdr:row>60</xdr:row>
      <xdr:rowOff>154215</xdr:rowOff>
    </xdr:to>
    <xdr:cxnSp macro="">
      <xdr:nvCxnSpPr>
        <xdr:cNvPr id="260" name="直線コネクタ 259"/>
        <xdr:cNvCxnSpPr/>
      </xdr:nvCxnSpPr>
      <xdr:spPr>
        <a:xfrm>
          <a:off x="13004800" y="10288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2" name="テキスト ボックス 261"/>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63" name="フローチャート: 判断 262"/>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4" name="テキスト ボックス 263"/>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0" name="楕円 269"/>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1"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103415</xdr:rowOff>
    </xdr:from>
    <xdr:to>
      <xdr:col>78</xdr:col>
      <xdr:colOff>120650</xdr:colOff>
      <xdr:row>61</xdr:row>
      <xdr:rowOff>33565</xdr:rowOff>
    </xdr:to>
    <xdr:sp macro="" textlink="">
      <xdr:nvSpPr>
        <xdr:cNvPr id="272" name="楕円 271"/>
        <xdr:cNvSpPr/>
      </xdr:nvSpPr>
      <xdr:spPr>
        <a:xfrm>
          <a:off x="15621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18342</xdr:rowOff>
    </xdr:from>
    <xdr:ext cx="736600" cy="259045"/>
    <xdr:sp macro="" textlink="">
      <xdr:nvSpPr>
        <xdr:cNvPr id="273" name="テキスト ボックス 272"/>
        <xdr:cNvSpPr txBox="1"/>
      </xdr:nvSpPr>
      <xdr:spPr>
        <a:xfrm>
          <a:off x="15290800" y="1047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6" name="楕円 275"/>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7" name="テキスト ボックス 276"/>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122465</xdr:rowOff>
    </xdr:from>
    <xdr:to>
      <xdr:col>65</xdr:col>
      <xdr:colOff>53975</xdr:colOff>
      <xdr:row>60</xdr:row>
      <xdr:rowOff>52615</xdr:rowOff>
    </xdr:to>
    <xdr:sp macro="" textlink="">
      <xdr:nvSpPr>
        <xdr:cNvPr id="278" name="楕円 277"/>
        <xdr:cNvSpPr/>
      </xdr:nvSpPr>
      <xdr:spPr>
        <a:xfrm>
          <a:off x="12954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37392</xdr:rowOff>
    </xdr:from>
    <xdr:ext cx="762000" cy="259045"/>
    <xdr:sp macro="" textlink="">
      <xdr:nvSpPr>
        <xdr:cNvPr id="279" name="テキスト ボックス 278"/>
        <xdr:cNvSpPr txBox="1"/>
      </xdr:nvSpPr>
      <xdr:spPr>
        <a:xfrm>
          <a:off x="12623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収支比率は、前年度から１．２％増加したが、類似団体平均を引き続き下回っている。増加の要因は、一部事務組合への負担金の増加が考えられる。今後、経常的な経費の精査を行い、安定した数値にしていきた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104140</xdr:rowOff>
    </xdr:to>
    <xdr:cxnSp macro="">
      <xdr:nvCxnSpPr>
        <xdr:cNvPr id="309" name="直線コネクタ 308"/>
        <xdr:cNvCxnSpPr/>
      </xdr:nvCxnSpPr>
      <xdr:spPr>
        <a:xfrm>
          <a:off x="15671800" y="6221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108712</xdr:rowOff>
    </xdr:to>
    <xdr:cxnSp macro="">
      <xdr:nvCxnSpPr>
        <xdr:cNvPr id="312" name="直線コネクタ 311"/>
        <xdr:cNvCxnSpPr/>
      </xdr:nvCxnSpPr>
      <xdr:spPr>
        <a:xfrm flipV="1">
          <a:off x="14782800" y="6221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4" name="テキスト ボックス 31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1270</xdr:rowOff>
    </xdr:to>
    <xdr:cxnSp macro="">
      <xdr:nvCxnSpPr>
        <xdr:cNvPr id="315" name="直線コネクタ 314"/>
        <xdr:cNvCxnSpPr/>
      </xdr:nvCxnSpPr>
      <xdr:spPr>
        <a:xfrm flipV="1">
          <a:off x="13893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37</xdr:row>
      <xdr:rowOff>1270</xdr:rowOff>
    </xdr:to>
    <xdr:cxnSp macro="">
      <xdr:nvCxnSpPr>
        <xdr:cNvPr id="318" name="直線コネクタ 317"/>
        <xdr:cNvCxnSpPr/>
      </xdr:nvCxnSpPr>
      <xdr:spPr>
        <a:xfrm>
          <a:off x="13004800" y="61803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9" name="フローチャート: 判断 318"/>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0" name="テキスト ボックス 319"/>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1" name="フローチャート: 判断 320"/>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2" name="テキスト ボックス 321"/>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8" name="楕円 327"/>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9"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0" name="楕円 329"/>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1" name="テキスト ボックス 330"/>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3" name="テキスト ボックス 332"/>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4" name="楕円 333"/>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5" name="テキスト ボックス 334"/>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6" name="楕円 335"/>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7" name="テキスト ボックス 336"/>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０％増加しており、変わらず類似団体平均を上回った状況である。今後も多額の町債を発行するため、しばらくは増加が見込まれており、計画的に投資的事業を抑制し、公債費の増加を必要最低限に抑えていきたい。</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79</xdr:row>
      <xdr:rowOff>1270</xdr:rowOff>
    </xdr:to>
    <xdr:cxnSp macro="">
      <xdr:nvCxnSpPr>
        <xdr:cNvPr id="368" name="直線コネクタ 367"/>
        <xdr:cNvCxnSpPr/>
      </xdr:nvCxnSpPr>
      <xdr:spPr>
        <a:xfrm>
          <a:off x="3987800" y="13454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81280</xdr:rowOff>
    </xdr:to>
    <xdr:cxnSp macro="">
      <xdr:nvCxnSpPr>
        <xdr:cNvPr id="371" name="直線コネクタ 370"/>
        <xdr:cNvCxnSpPr/>
      </xdr:nvCxnSpPr>
      <xdr:spPr>
        <a:xfrm>
          <a:off x="3098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92202</xdr:rowOff>
    </xdr:from>
    <xdr:to>
      <xdr:col>20</xdr:col>
      <xdr:colOff>38100</xdr:colOff>
      <xdr:row>78</xdr:row>
      <xdr:rowOff>22352</xdr:rowOff>
    </xdr:to>
    <xdr:sp macro="" textlink="">
      <xdr:nvSpPr>
        <xdr:cNvPr id="372" name="フローチャート: 判断 371"/>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32529</xdr:rowOff>
    </xdr:from>
    <xdr:ext cx="736600" cy="259045"/>
    <xdr:sp macro="" textlink="">
      <xdr:nvSpPr>
        <xdr:cNvPr id="373" name="テキスト ボックス 372"/>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62992</xdr:rowOff>
    </xdr:to>
    <xdr:cxnSp macro="">
      <xdr:nvCxnSpPr>
        <xdr:cNvPr id="374" name="直線コネクタ 373"/>
        <xdr:cNvCxnSpPr/>
      </xdr:nvCxnSpPr>
      <xdr:spPr>
        <a:xfrm>
          <a:off x="2209800" y="13417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5" name="フローチャート: 判断 374"/>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6" name="テキスト ボックス 375"/>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81280</xdr:rowOff>
    </xdr:to>
    <xdr:cxnSp macro="">
      <xdr:nvCxnSpPr>
        <xdr:cNvPr id="377" name="直線コネクタ 376"/>
        <xdr:cNvCxnSpPr/>
      </xdr:nvCxnSpPr>
      <xdr:spPr>
        <a:xfrm flipV="1">
          <a:off x="1320800" y="13417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8" name="フローチャート: 判断 377"/>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79" name="テキスト ボックス 378"/>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0" name="フローチャート: 判断 379"/>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1" name="テキスト ボックス 380"/>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7" name="楕円 386"/>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88"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9" name="楕円 388"/>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0" name="テキスト ボックス 389"/>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1" name="楕円 390"/>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2" name="テキスト ボックス 391"/>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3" name="楕円 392"/>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94" name="テキスト ボックス 393"/>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5" name="楕円 39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6" name="テキスト ボックス 395"/>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前年度と比較すると２．３％の減となり、類似団体平均を下回る状況となった。他と同様に地方交付税等の経常的な収入が増加したことが要因である。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引き続き、計画的に事業の見直しを図り、経費削減に努めたい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67563</xdr:rowOff>
    </xdr:to>
    <xdr:cxnSp macro="">
      <xdr:nvCxnSpPr>
        <xdr:cNvPr id="427" name="直線コネクタ 426"/>
        <xdr:cNvCxnSpPr/>
      </xdr:nvCxnSpPr>
      <xdr:spPr>
        <a:xfrm flipV="1">
          <a:off x="15671800" y="12992608"/>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67563</xdr:rowOff>
    </xdr:from>
    <xdr:to>
      <xdr:col>78</xdr:col>
      <xdr:colOff>69850</xdr:colOff>
      <xdr:row>77</xdr:row>
      <xdr:rowOff>129287</xdr:rowOff>
    </xdr:to>
    <xdr:cxnSp macro="">
      <xdr:nvCxnSpPr>
        <xdr:cNvPr id="430" name="直線コネクタ 429"/>
        <xdr:cNvCxnSpPr/>
      </xdr:nvCxnSpPr>
      <xdr:spPr>
        <a:xfrm flipV="1">
          <a:off x="14782800" y="13097763"/>
          <a:ext cx="8890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124206</xdr:rowOff>
    </xdr:from>
    <xdr:to>
      <xdr:col>78</xdr:col>
      <xdr:colOff>120650</xdr:colOff>
      <xdr:row>78</xdr:row>
      <xdr:rowOff>54356</xdr:rowOff>
    </xdr:to>
    <xdr:sp macro="" textlink="">
      <xdr:nvSpPr>
        <xdr:cNvPr id="431" name="フローチャート: 判断 430"/>
        <xdr:cNvSpPr/>
      </xdr:nvSpPr>
      <xdr:spPr>
        <a:xfrm>
          <a:off x="15621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32" name="テキスト ボックス 431"/>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62992</xdr:rowOff>
    </xdr:to>
    <xdr:cxnSp macro="">
      <xdr:nvCxnSpPr>
        <xdr:cNvPr id="433" name="直線コネクタ 432"/>
        <xdr:cNvCxnSpPr/>
      </xdr:nvCxnSpPr>
      <xdr:spPr>
        <a:xfrm flipV="1">
          <a:off x="13893800" y="133309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34" name="フローチャート: 判断 433"/>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35" name="テキスト ボックス 434"/>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78</xdr:row>
      <xdr:rowOff>62992</xdr:rowOff>
    </xdr:to>
    <xdr:cxnSp macro="">
      <xdr:nvCxnSpPr>
        <xdr:cNvPr id="436" name="直線コネクタ 435"/>
        <xdr:cNvCxnSpPr/>
      </xdr:nvCxnSpPr>
      <xdr:spPr>
        <a:xfrm>
          <a:off x="13004800" y="13180061"/>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128778</xdr:rowOff>
    </xdr:from>
    <xdr:to>
      <xdr:col>69</xdr:col>
      <xdr:colOff>142875</xdr:colOff>
      <xdr:row>78</xdr:row>
      <xdr:rowOff>58928</xdr:rowOff>
    </xdr:to>
    <xdr:sp macro="" textlink="">
      <xdr:nvSpPr>
        <xdr:cNvPr id="437" name="フローチャート: 判断 436"/>
        <xdr:cNvSpPr/>
      </xdr:nvSpPr>
      <xdr:spPr>
        <a:xfrm>
          <a:off x="13843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69105</xdr:rowOff>
    </xdr:from>
    <xdr:ext cx="762000" cy="259045"/>
    <xdr:sp macro="" textlink="">
      <xdr:nvSpPr>
        <xdr:cNvPr id="438" name="テキスト ボックス 437"/>
        <xdr:cNvSpPr txBox="1"/>
      </xdr:nvSpPr>
      <xdr:spPr>
        <a:xfrm>
          <a:off x="13512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39" name="フローチャート: 判断 438"/>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0" name="テキスト ボックス 439"/>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6" name="楕円 445"/>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47"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8" name="楕円 447"/>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9" name="テキスト ボックス 448"/>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0" name="楕円 449"/>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18814</xdr:rowOff>
    </xdr:from>
    <xdr:ext cx="762000" cy="259045"/>
    <xdr:sp macro="" textlink="">
      <xdr:nvSpPr>
        <xdr:cNvPr id="451" name="テキスト ボックス 450"/>
        <xdr:cNvSpPr txBox="1"/>
      </xdr:nvSpPr>
      <xdr:spPr>
        <a:xfrm>
          <a:off x="14401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2" name="楕円 451"/>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3" name="テキスト ボックス 452"/>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4" name="楕円 453"/>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5" name="テキスト ボックス 454"/>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31979</xdr:rowOff>
    </xdr:from>
    <xdr:to>
      <xdr:col>29</xdr:col>
      <xdr:colOff>127000</xdr:colOff>
      <xdr:row>17</xdr:row>
      <xdr:rowOff>72098</xdr:rowOff>
    </xdr:to>
    <xdr:cxnSp macro="">
      <xdr:nvCxnSpPr>
        <xdr:cNvPr id="50" name="直線コネクタ 49"/>
        <xdr:cNvCxnSpPr/>
      </xdr:nvCxnSpPr>
      <xdr:spPr bwMode="auto">
        <a:xfrm flipV="1">
          <a:off x="5003800" y="2994254"/>
          <a:ext cx="647700" cy="4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72098</xdr:rowOff>
    </xdr:from>
    <xdr:to>
      <xdr:col>26</xdr:col>
      <xdr:colOff>50800</xdr:colOff>
      <xdr:row>17</xdr:row>
      <xdr:rowOff>170453</xdr:rowOff>
    </xdr:to>
    <xdr:cxnSp macro="">
      <xdr:nvCxnSpPr>
        <xdr:cNvPr id="53" name="直線コネクタ 52"/>
        <xdr:cNvCxnSpPr/>
      </xdr:nvCxnSpPr>
      <xdr:spPr bwMode="auto">
        <a:xfrm flipV="1">
          <a:off x="4305300" y="3034373"/>
          <a:ext cx="698500" cy="98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156077</xdr:rowOff>
    </xdr:from>
    <xdr:to>
      <xdr:col>26</xdr:col>
      <xdr:colOff>101600</xdr:colOff>
      <xdr:row>19</xdr:row>
      <xdr:rowOff>86227</xdr:rowOff>
    </xdr:to>
    <xdr:sp macro="" textlink="">
      <xdr:nvSpPr>
        <xdr:cNvPr id="54" name="フローチャート: 判断 53"/>
        <xdr:cNvSpPr/>
      </xdr:nvSpPr>
      <xdr:spPr bwMode="auto">
        <a:xfrm>
          <a:off x="4953000" y="3289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71004</xdr:rowOff>
    </xdr:from>
    <xdr:ext cx="736600" cy="259045"/>
    <xdr:sp macro="" textlink="">
      <xdr:nvSpPr>
        <xdr:cNvPr id="55" name="テキスト ボックス 54"/>
        <xdr:cNvSpPr txBox="1"/>
      </xdr:nvSpPr>
      <xdr:spPr>
        <a:xfrm>
          <a:off x="4622800" y="337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89014</xdr:rowOff>
    </xdr:from>
    <xdr:to>
      <xdr:col>22</xdr:col>
      <xdr:colOff>114300</xdr:colOff>
      <xdr:row>17</xdr:row>
      <xdr:rowOff>170453</xdr:rowOff>
    </xdr:to>
    <xdr:cxnSp macro="">
      <xdr:nvCxnSpPr>
        <xdr:cNvPr id="56" name="直線コネクタ 55"/>
        <xdr:cNvCxnSpPr/>
      </xdr:nvCxnSpPr>
      <xdr:spPr bwMode="auto">
        <a:xfrm>
          <a:off x="3606800" y="3051289"/>
          <a:ext cx="698500" cy="81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3601</xdr:rowOff>
    </xdr:from>
    <xdr:to>
      <xdr:col>22</xdr:col>
      <xdr:colOff>165100</xdr:colOff>
      <xdr:row>19</xdr:row>
      <xdr:rowOff>105201</xdr:rowOff>
    </xdr:to>
    <xdr:sp macro="" textlink="">
      <xdr:nvSpPr>
        <xdr:cNvPr id="57" name="フローチャート: 判断 56"/>
        <xdr:cNvSpPr/>
      </xdr:nvSpPr>
      <xdr:spPr bwMode="auto">
        <a:xfrm>
          <a:off x="4254500" y="3308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89978</xdr:rowOff>
    </xdr:from>
    <xdr:ext cx="762000" cy="259045"/>
    <xdr:sp macro="" textlink="">
      <xdr:nvSpPr>
        <xdr:cNvPr id="58" name="テキスト ボックス 57"/>
        <xdr:cNvSpPr txBox="1"/>
      </xdr:nvSpPr>
      <xdr:spPr>
        <a:xfrm>
          <a:off x="3924300" y="339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89014</xdr:rowOff>
    </xdr:from>
    <xdr:to>
      <xdr:col>18</xdr:col>
      <xdr:colOff>177800</xdr:colOff>
      <xdr:row>17</xdr:row>
      <xdr:rowOff>124371</xdr:rowOff>
    </xdr:to>
    <xdr:cxnSp macro="">
      <xdr:nvCxnSpPr>
        <xdr:cNvPr id="59" name="直線コネクタ 58"/>
        <xdr:cNvCxnSpPr/>
      </xdr:nvCxnSpPr>
      <xdr:spPr bwMode="auto">
        <a:xfrm flipV="1">
          <a:off x="2908300" y="3051289"/>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9582</xdr:rowOff>
    </xdr:from>
    <xdr:to>
      <xdr:col>19</xdr:col>
      <xdr:colOff>38100</xdr:colOff>
      <xdr:row>19</xdr:row>
      <xdr:rowOff>111182</xdr:rowOff>
    </xdr:to>
    <xdr:sp macro="" textlink="">
      <xdr:nvSpPr>
        <xdr:cNvPr id="60" name="フローチャート: 判断 59"/>
        <xdr:cNvSpPr/>
      </xdr:nvSpPr>
      <xdr:spPr bwMode="auto">
        <a:xfrm>
          <a:off x="3556000" y="3314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95959</xdr:rowOff>
    </xdr:from>
    <xdr:ext cx="762000" cy="259045"/>
    <xdr:sp macro="" textlink="">
      <xdr:nvSpPr>
        <xdr:cNvPr id="61" name="テキスト ボックス 60"/>
        <xdr:cNvSpPr txBox="1"/>
      </xdr:nvSpPr>
      <xdr:spPr>
        <a:xfrm>
          <a:off x="3225800" y="34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23965</xdr:rowOff>
    </xdr:from>
    <xdr:to>
      <xdr:col>15</xdr:col>
      <xdr:colOff>101600</xdr:colOff>
      <xdr:row>19</xdr:row>
      <xdr:rowOff>125565</xdr:rowOff>
    </xdr:to>
    <xdr:sp macro="" textlink="">
      <xdr:nvSpPr>
        <xdr:cNvPr id="62" name="フローチャート: 判断 61"/>
        <xdr:cNvSpPr/>
      </xdr:nvSpPr>
      <xdr:spPr bwMode="auto">
        <a:xfrm>
          <a:off x="2857500" y="3329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110342</xdr:rowOff>
    </xdr:from>
    <xdr:ext cx="762000" cy="259045"/>
    <xdr:sp macro="" textlink="">
      <xdr:nvSpPr>
        <xdr:cNvPr id="63" name="テキスト ボックス 62"/>
        <xdr:cNvSpPr txBox="1"/>
      </xdr:nvSpPr>
      <xdr:spPr>
        <a:xfrm>
          <a:off x="2527300" y="341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152629</xdr:rowOff>
    </xdr:from>
    <xdr:to>
      <xdr:col>29</xdr:col>
      <xdr:colOff>177800</xdr:colOff>
      <xdr:row>17</xdr:row>
      <xdr:rowOff>82779</xdr:rowOff>
    </xdr:to>
    <xdr:sp macro="" textlink="">
      <xdr:nvSpPr>
        <xdr:cNvPr id="69" name="楕円 68"/>
        <xdr:cNvSpPr/>
      </xdr:nvSpPr>
      <xdr:spPr bwMode="auto">
        <a:xfrm>
          <a:off x="5600700" y="294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169156</xdr:rowOff>
    </xdr:from>
    <xdr:ext cx="762000" cy="259045"/>
    <xdr:sp macro="" textlink="">
      <xdr:nvSpPr>
        <xdr:cNvPr id="70" name="人口1人当たり決算額の推移該当値テキスト130"/>
        <xdr:cNvSpPr txBox="1"/>
      </xdr:nvSpPr>
      <xdr:spPr>
        <a:xfrm>
          <a:off x="5740400" y="278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21298</xdr:rowOff>
    </xdr:from>
    <xdr:to>
      <xdr:col>26</xdr:col>
      <xdr:colOff>101600</xdr:colOff>
      <xdr:row>17</xdr:row>
      <xdr:rowOff>122898</xdr:rowOff>
    </xdr:to>
    <xdr:sp macro="" textlink="">
      <xdr:nvSpPr>
        <xdr:cNvPr id="71" name="楕円 70"/>
        <xdr:cNvSpPr/>
      </xdr:nvSpPr>
      <xdr:spPr bwMode="auto">
        <a:xfrm>
          <a:off x="4953000" y="298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133075</xdr:rowOff>
    </xdr:from>
    <xdr:ext cx="736600" cy="259045"/>
    <xdr:sp macro="" textlink="">
      <xdr:nvSpPr>
        <xdr:cNvPr id="72" name="テキスト ボックス 71"/>
        <xdr:cNvSpPr txBox="1"/>
      </xdr:nvSpPr>
      <xdr:spPr>
        <a:xfrm>
          <a:off x="4622800" y="2752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119653</xdr:rowOff>
    </xdr:from>
    <xdr:to>
      <xdr:col>22</xdr:col>
      <xdr:colOff>165100</xdr:colOff>
      <xdr:row>18</xdr:row>
      <xdr:rowOff>49803</xdr:rowOff>
    </xdr:to>
    <xdr:sp macro="" textlink="">
      <xdr:nvSpPr>
        <xdr:cNvPr id="73" name="楕円 72"/>
        <xdr:cNvSpPr/>
      </xdr:nvSpPr>
      <xdr:spPr bwMode="auto">
        <a:xfrm>
          <a:off x="4254500" y="3081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59980</xdr:rowOff>
    </xdr:from>
    <xdr:ext cx="762000" cy="259045"/>
    <xdr:sp macro="" textlink="">
      <xdr:nvSpPr>
        <xdr:cNvPr id="74" name="テキスト ボックス 73"/>
        <xdr:cNvSpPr txBox="1"/>
      </xdr:nvSpPr>
      <xdr:spPr>
        <a:xfrm>
          <a:off x="3924300" y="285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38214</xdr:rowOff>
    </xdr:from>
    <xdr:to>
      <xdr:col>19</xdr:col>
      <xdr:colOff>38100</xdr:colOff>
      <xdr:row>17</xdr:row>
      <xdr:rowOff>139814</xdr:rowOff>
    </xdr:to>
    <xdr:sp macro="" textlink="">
      <xdr:nvSpPr>
        <xdr:cNvPr id="75" name="楕円 74"/>
        <xdr:cNvSpPr/>
      </xdr:nvSpPr>
      <xdr:spPr bwMode="auto">
        <a:xfrm>
          <a:off x="35560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149991</xdr:rowOff>
    </xdr:from>
    <xdr:ext cx="762000" cy="259045"/>
    <xdr:sp macro="" textlink="">
      <xdr:nvSpPr>
        <xdr:cNvPr id="76" name="テキスト ボックス 75"/>
        <xdr:cNvSpPr txBox="1"/>
      </xdr:nvSpPr>
      <xdr:spPr>
        <a:xfrm>
          <a:off x="3225800" y="276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73571</xdr:rowOff>
    </xdr:from>
    <xdr:to>
      <xdr:col>15</xdr:col>
      <xdr:colOff>101600</xdr:colOff>
      <xdr:row>18</xdr:row>
      <xdr:rowOff>3721</xdr:rowOff>
    </xdr:to>
    <xdr:sp macro="" textlink="">
      <xdr:nvSpPr>
        <xdr:cNvPr id="77" name="楕円 76"/>
        <xdr:cNvSpPr/>
      </xdr:nvSpPr>
      <xdr:spPr bwMode="auto">
        <a:xfrm>
          <a:off x="2857500" y="303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13898</xdr:rowOff>
    </xdr:from>
    <xdr:ext cx="762000" cy="259045"/>
    <xdr:sp macro="" textlink="">
      <xdr:nvSpPr>
        <xdr:cNvPr id="78" name="テキスト ボックス 77"/>
        <xdr:cNvSpPr txBox="1"/>
      </xdr:nvSpPr>
      <xdr:spPr>
        <a:xfrm>
          <a:off x="2527300" y="280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181407</xdr:rowOff>
    </xdr:from>
    <xdr:to>
      <xdr:col>29</xdr:col>
      <xdr:colOff>127000</xdr:colOff>
      <xdr:row>34</xdr:row>
      <xdr:rowOff>247831</xdr:rowOff>
    </xdr:to>
    <xdr:cxnSp macro="">
      <xdr:nvCxnSpPr>
        <xdr:cNvPr id="113" name="直線コネクタ 112"/>
        <xdr:cNvCxnSpPr/>
      </xdr:nvCxnSpPr>
      <xdr:spPr bwMode="auto">
        <a:xfrm flipV="1">
          <a:off x="5003800" y="6448857"/>
          <a:ext cx="647700" cy="66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247831</xdr:rowOff>
    </xdr:from>
    <xdr:to>
      <xdr:col>26</xdr:col>
      <xdr:colOff>50800</xdr:colOff>
      <xdr:row>35</xdr:row>
      <xdr:rowOff>30498</xdr:rowOff>
    </xdr:to>
    <xdr:cxnSp macro="">
      <xdr:nvCxnSpPr>
        <xdr:cNvPr id="116" name="直線コネクタ 115"/>
        <xdr:cNvCxnSpPr/>
      </xdr:nvCxnSpPr>
      <xdr:spPr bwMode="auto">
        <a:xfrm flipV="1">
          <a:off x="4305300" y="6515281"/>
          <a:ext cx="698500" cy="12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208396</xdr:rowOff>
    </xdr:from>
    <xdr:to>
      <xdr:col>26</xdr:col>
      <xdr:colOff>101600</xdr:colOff>
      <xdr:row>35</xdr:row>
      <xdr:rowOff>309996</xdr:rowOff>
    </xdr:to>
    <xdr:sp macro="" textlink="">
      <xdr:nvSpPr>
        <xdr:cNvPr id="117" name="フローチャート: 判断 116"/>
        <xdr:cNvSpPr/>
      </xdr:nvSpPr>
      <xdr:spPr bwMode="auto">
        <a:xfrm>
          <a:off x="49530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294773</xdr:rowOff>
    </xdr:from>
    <xdr:ext cx="736600" cy="259045"/>
    <xdr:sp macro="" textlink="">
      <xdr:nvSpPr>
        <xdr:cNvPr id="118" name="テキスト ボックス 117"/>
        <xdr:cNvSpPr txBox="1"/>
      </xdr:nvSpPr>
      <xdr:spPr>
        <a:xfrm>
          <a:off x="4622800" y="6905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30498</xdr:rowOff>
    </xdr:from>
    <xdr:to>
      <xdr:col>22</xdr:col>
      <xdr:colOff>114300</xdr:colOff>
      <xdr:row>35</xdr:row>
      <xdr:rowOff>96303</xdr:rowOff>
    </xdr:to>
    <xdr:cxnSp macro="">
      <xdr:nvCxnSpPr>
        <xdr:cNvPr id="119" name="直線コネクタ 118"/>
        <xdr:cNvCxnSpPr/>
      </xdr:nvCxnSpPr>
      <xdr:spPr bwMode="auto">
        <a:xfrm flipV="1">
          <a:off x="3606800" y="6640848"/>
          <a:ext cx="698500" cy="65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205947</xdr:rowOff>
    </xdr:from>
    <xdr:to>
      <xdr:col>22</xdr:col>
      <xdr:colOff>165100</xdr:colOff>
      <xdr:row>35</xdr:row>
      <xdr:rowOff>307547</xdr:rowOff>
    </xdr:to>
    <xdr:sp macro="" textlink="">
      <xdr:nvSpPr>
        <xdr:cNvPr id="120" name="フローチャート: 判断 119"/>
        <xdr:cNvSpPr/>
      </xdr:nvSpPr>
      <xdr:spPr bwMode="auto">
        <a:xfrm>
          <a:off x="42545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292324</xdr:rowOff>
    </xdr:from>
    <xdr:ext cx="762000" cy="259045"/>
    <xdr:sp macro="" textlink="">
      <xdr:nvSpPr>
        <xdr:cNvPr id="121" name="テキスト ボックス 120"/>
        <xdr:cNvSpPr txBox="1"/>
      </xdr:nvSpPr>
      <xdr:spPr>
        <a:xfrm>
          <a:off x="3924300" y="690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96303</xdr:rowOff>
    </xdr:from>
    <xdr:to>
      <xdr:col>18</xdr:col>
      <xdr:colOff>177800</xdr:colOff>
      <xdr:row>35</xdr:row>
      <xdr:rowOff>98164</xdr:rowOff>
    </xdr:to>
    <xdr:cxnSp macro="">
      <xdr:nvCxnSpPr>
        <xdr:cNvPr id="122" name="直線コネクタ 121"/>
        <xdr:cNvCxnSpPr/>
      </xdr:nvCxnSpPr>
      <xdr:spPr bwMode="auto">
        <a:xfrm flipV="1">
          <a:off x="2908300" y="6706653"/>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201113</xdr:rowOff>
    </xdr:from>
    <xdr:to>
      <xdr:col>19</xdr:col>
      <xdr:colOff>38100</xdr:colOff>
      <xdr:row>35</xdr:row>
      <xdr:rowOff>302713</xdr:rowOff>
    </xdr:to>
    <xdr:sp macro="" textlink="">
      <xdr:nvSpPr>
        <xdr:cNvPr id="123" name="フローチャート: 判断 122"/>
        <xdr:cNvSpPr/>
      </xdr:nvSpPr>
      <xdr:spPr bwMode="auto">
        <a:xfrm>
          <a:off x="3556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287490</xdr:rowOff>
    </xdr:from>
    <xdr:ext cx="762000" cy="259045"/>
    <xdr:sp macro="" textlink="">
      <xdr:nvSpPr>
        <xdr:cNvPr id="124" name="テキスト ボックス 123"/>
        <xdr:cNvSpPr txBox="1"/>
      </xdr:nvSpPr>
      <xdr:spPr>
        <a:xfrm>
          <a:off x="32258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200297</xdr:rowOff>
    </xdr:from>
    <xdr:to>
      <xdr:col>15</xdr:col>
      <xdr:colOff>101600</xdr:colOff>
      <xdr:row>35</xdr:row>
      <xdr:rowOff>301897</xdr:rowOff>
    </xdr:to>
    <xdr:sp macro="" textlink="">
      <xdr:nvSpPr>
        <xdr:cNvPr id="125" name="フローチャート: 判断 124"/>
        <xdr:cNvSpPr/>
      </xdr:nvSpPr>
      <xdr:spPr bwMode="auto">
        <a:xfrm>
          <a:off x="2857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286674</xdr:rowOff>
    </xdr:from>
    <xdr:ext cx="762000" cy="259045"/>
    <xdr:sp macro="" textlink="">
      <xdr:nvSpPr>
        <xdr:cNvPr id="126" name="テキスト ボックス 125"/>
        <xdr:cNvSpPr txBox="1"/>
      </xdr:nvSpPr>
      <xdr:spPr>
        <a:xfrm>
          <a:off x="2527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130607</xdr:rowOff>
    </xdr:from>
    <xdr:to>
      <xdr:col>29</xdr:col>
      <xdr:colOff>177800</xdr:colOff>
      <xdr:row>34</xdr:row>
      <xdr:rowOff>232207</xdr:rowOff>
    </xdr:to>
    <xdr:sp macro="" textlink="">
      <xdr:nvSpPr>
        <xdr:cNvPr id="132" name="楕円 131"/>
        <xdr:cNvSpPr/>
      </xdr:nvSpPr>
      <xdr:spPr bwMode="auto">
        <a:xfrm>
          <a:off x="5600700" y="639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318584</xdr:rowOff>
    </xdr:from>
    <xdr:ext cx="762000" cy="259045"/>
    <xdr:sp macro="" textlink="">
      <xdr:nvSpPr>
        <xdr:cNvPr id="133" name="人口1人当たり決算額の推移該当値テキスト445"/>
        <xdr:cNvSpPr txBox="1"/>
      </xdr:nvSpPr>
      <xdr:spPr>
        <a:xfrm>
          <a:off x="5740400" y="62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197031</xdr:rowOff>
    </xdr:from>
    <xdr:to>
      <xdr:col>26</xdr:col>
      <xdr:colOff>101600</xdr:colOff>
      <xdr:row>34</xdr:row>
      <xdr:rowOff>298631</xdr:rowOff>
    </xdr:to>
    <xdr:sp macro="" textlink="">
      <xdr:nvSpPr>
        <xdr:cNvPr id="134" name="楕円 133"/>
        <xdr:cNvSpPr/>
      </xdr:nvSpPr>
      <xdr:spPr bwMode="auto">
        <a:xfrm>
          <a:off x="4953000" y="6464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308808</xdr:rowOff>
    </xdr:from>
    <xdr:ext cx="736600" cy="259045"/>
    <xdr:sp macro="" textlink="">
      <xdr:nvSpPr>
        <xdr:cNvPr id="135" name="テキスト ボックス 134"/>
        <xdr:cNvSpPr txBox="1"/>
      </xdr:nvSpPr>
      <xdr:spPr>
        <a:xfrm>
          <a:off x="4622800" y="6233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322598</xdr:rowOff>
    </xdr:from>
    <xdr:to>
      <xdr:col>22</xdr:col>
      <xdr:colOff>165100</xdr:colOff>
      <xdr:row>35</xdr:row>
      <xdr:rowOff>81298</xdr:rowOff>
    </xdr:to>
    <xdr:sp macro="" textlink="">
      <xdr:nvSpPr>
        <xdr:cNvPr id="136" name="楕円 135"/>
        <xdr:cNvSpPr/>
      </xdr:nvSpPr>
      <xdr:spPr bwMode="auto">
        <a:xfrm>
          <a:off x="4254500" y="659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91475</xdr:rowOff>
    </xdr:from>
    <xdr:ext cx="762000" cy="259045"/>
    <xdr:sp macro="" textlink="">
      <xdr:nvSpPr>
        <xdr:cNvPr id="137" name="テキスト ボックス 136"/>
        <xdr:cNvSpPr txBox="1"/>
      </xdr:nvSpPr>
      <xdr:spPr>
        <a:xfrm>
          <a:off x="3924300" y="635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45503</xdr:rowOff>
    </xdr:from>
    <xdr:to>
      <xdr:col>19</xdr:col>
      <xdr:colOff>38100</xdr:colOff>
      <xdr:row>35</xdr:row>
      <xdr:rowOff>147103</xdr:rowOff>
    </xdr:to>
    <xdr:sp macro="" textlink="">
      <xdr:nvSpPr>
        <xdr:cNvPr id="138" name="楕円 137"/>
        <xdr:cNvSpPr/>
      </xdr:nvSpPr>
      <xdr:spPr bwMode="auto">
        <a:xfrm>
          <a:off x="3556000" y="665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157279</xdr:rowOff>
    </xdr:from>
    <xdr:ext cx="762000" cy="259045"/>
    <xdr:sp macro="" textlink="">
      <xdr:nvSpPr>
        <xdr:cNvPr id="139" name="テキスト ボックス 138"/>
        <xdr:cNvSpPr txBox="1"/>
      </xdr:nvSpPr>
      <xdr:spPr>
        <a:xfrm>
          <a:off x="3225800" y="642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47364</xdr:rowOff>
    </xdr:from>
    <xdr:to>
      <xdr:col>15</xdr:col>
      <xdr:colOff>101600</xdr:colOff>
      <xdr:row>35</xdr:row>
      <xdr:rowOff>148964</xdr:rowOff>
    </xdr:to>
    <xdr:sp macro="" textlink="">
      <xdr:nvSpPr>
        <xdr:cNvPr id="140" name="楕円 139"/>
        <xdr:cNvSpPr/>
      </xdr:nvSpPr>
      <xdr:spPr bwMode="auto">
        <a:xfrm>
          <a:off x="2857500" y="665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159141</xdr:rowOff>
    </xdr:from>
    <xdr:ext cx="762000" cy="259045"/>
    <xdr:sp macro="" textlink="">
      <xdr:nvSpPr>
        <xdr:cNvPr id="141" name="テキスト ボックス 140"/>
        <xdr:cNvSpPr txBox="1"/>
      </xdr:nvSpPr>
      <xdr:spPr>
        <a:xfrm>
          <a:off x="2527300" y="64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22,991
22,759
41.06
12,810,233
11,596,986
1,206,797
6,129,388
11,499,968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152681</xdr:rowOff>
    </xdr:from>
    <xdr:to>
      <xdr:col>24</xdr:col>
      <xdr:colOff>63500</xdr:colOff>
      <xdr:row>35</xdr:row>
      <xdr:rowOff>158184</xdr:rowOff>
    </xdr:to>
    <xdr:cxnSp macro="">
      <xdr:nvCxnSpPr>
        <xdr:cNvPr id="63" name="直線コネクタ 62"/>
        <xdr:cNvCxnSpPr/>
      </xdr:nvCxnSpPr>
      <xdr:spPr>
        <a:xfrm>
          <a:off x="3797300" y="6153431"/>
          <a:ext cx="8382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152681</xdr:rowOff>
    </xdr:from>
    <xdr:to>
      <xdr:col>19</xdr:col>
      <xdr:colOff>177800</xdr:colOff>
      <xdr:row>37</xdr:row>
      <xdr:rowOff>72312</xdr:rowOff>
    </xdr:to>
    <xdr:cxnSp macro="">
      <xdr:nvCxnSpPr>
        <xdr:cNvPr id="66" name="直線コネクタ 65"/>
        <xdr:cNvCxnSpPr/>
      </xdr:nvCxnSpPr>
      <xdr:spPr>
        <a:xfrm flipV="1">
          <a:off x="2908300" y="6153431"/>
          <a:ext cx="889000" cy="2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4302</xdr:rowOff>
    </xdr:from>
    <xdr:to>
      <xdr:col>20</xdr:col>
      <xdr:colOff>38100</xdr:colOff>
      <xdr:row>37</xdr:row>
      <xdr:rowOff>105902</xdr:rowOff>
    </xdr:to>
    <xdr:sp macro="" textlink="">
      <xdr:nvSpPr>
        <xdr:cNvPr id="67" name="フローチャート: 判断 66"/>
        <xdr:cNvSpPr/>
      </xdr:nvSpPr>
      <xdr:spPr>
        <a:xfrm>
          <a:off x="3746500" y="6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97029</xdr:rowOff>
    </xdr:from>
    <xdr:ext cx="534377" cy="259045"/>
    <xdr:sp macro="" textlink="">
      <xdr:nvSpPr>
        <xdr:cNvPr id="68" name="テキスト ボックス 67"/>
        <xdr:cNvSpPr txBox="1"/>
      </xdr:nvSpPr>
      <xdr:spPr>
        <a:xfrm>
          <a:off x="3530111" y="644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47950</xdr:rowOff>
    </xdr:from>
    <xdr:to>
      <xdr:col>15</xdr:col>
      <xdr:colOff>50800</xdr:colOff>
      <xdr:row>37</xdr:row>
      <xdr:rowOff>72312</xdr:rowOff>
    </xdr:to>
    <xdr:cxnSp macro="">
      <xdr:nvCxnSpPr>
        <xdr:cNvPr id="69" name="直線コネクタ 68"/>
        <xdr:cNvCxnSpPr/>
      </xdr:nvCxnSpPr>
      <xdr:spPr>
        <a:xfrm>
          <a:off x="2019300" y="6391600"/>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115924</xdr:rowOff>
    </xdr:from>
    <xdr:to>
      <xdr:col>15</xdr:col>
      <xdr:colOff>101600</xdr:colOff>
      <xdr:row>38</xdr:row>
      <xdr:rowOff>46074</xdr:rowOff>
    </xdr:to>
    <xdr:sp macro="" textlink="">
      <xdr:nvSpPr>
        <xdr:cNvPr id="70" name="フローチャート: 判断 69"/>
        <xdr:cNvSpPr/>
      </xdr:nvSpPr>
      <xdr:spPr>
        <a:xfrm>
          <a:off x="2857500" y="645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37201</xdr:rowOff>
    </xdr:from>
    <xdr:ext cx="534377" cy="259045"/>
    <xdr:sp macro="" textlink="">
      <xdr:nvSpPr>
        <xdr:cNvPr id="71" name="テキスト ボックス 70"/>
        <xdr:cNvSpPr txBox="1"/>
      </xdr:nvSpPr>
      <xdr:spPr>
        <a:xfrm>
          <a:off x="2641111" y="65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47950</xdr:rowOff>
    </xdr:from>
    <xdr:to>
      <xdr:col>10</xdr:col>
      <xdr:colOff>114300</xdr:colOff>
      <xdr:row>37</xdr:row>
      <xdr:rowOff>51493</xdr:rowOff>
    </xdr:to>
    <xdr:cxnSp macro="">
      <xdr:nvCxnSpPr>
        <xdr:cNvPr id="72" name="直線コネクタ 71"/>
        <xdr:cNvCxnSpPr/>
      </xdr:nvCxnSpPr>
      <xdr:spPr>
        <a:xfrm flipV="1">
          <a:off x="1130300" y="639160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121737</xdr:rowOff>
    </xdr:from>
    <xdr:to>
      <xdr:col>10</xdr:col>
      <xdr:colOff>165100</xdr:colOff>
      <xdr:row>38</xdr:row>
      <xdr:rowOff>51887</xdr:rowOff>
    </xdr:to>
    <xdr:sp macro="" textlink="">
      <xdr:nvSpPr>
        <xdr:cNvPr id="73" name="フローチャート: 判断 72"/>
        <xdr:cNvSpPr/>
      </xdr:nvSpPr>
      <xdr:spPr>
        <a:xfrm>
          <a:off x="1968500" y="64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43014</xdr:rowOff>
    </xdr:from>
    <xdr:ext cx="534377" cy="259045"/>
    <xdr:sp macro="" textlink="">
      <xdr:nvSpPr>
        <xdr:cNvPr id="74" name="テキスト ボックス 73"/>
        <xdr:cNvSpPr txBox="1"/>
      </xdr:nvSpPr>
      <xdr:spPr>
        <a:xfrm>
          <a:off x="1752111" y="655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129803</xdr:rowOff>
    </xdr:from>
    <xdr:to>
      <xdr:col>6</xdr:col>
      <xdr:colOff>38100</xdr:colOff>
      <xdr:row>38</xdr:row>
      <xdr:rowOff>59953</xdr:rowOff>
    </xdr:to>
    <xdr:sp macro="" textlink="">
      <xdr:nvSpPr>
        <xdr:cNvPr id="75" name="フローチャート: 判断 74"/>
        <xdr:cNvSpPr/>
      </xdr:nvSpPr>
      <xdr:spPr>
        <a:xfrm>
          <a:off x="1079500" y="647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51080</xdr:rowOff>
    </xdr:from>
    <xdr:ext cx="534377" cy="259045"/>
    <xdr:sp macro="" textlink="">
      <xdr:nvSpPr>
        <xdr:cNvPr id="76" name="テキスト ボックス 75"/>
        <xdr:cNvSpPr txBox="1"/>
      </xdr:nvSpPr>
      <xdr:spPr>
        <a:xfrm>
          <a:off x="863111" y="656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107384</xdr:rowOff>
    </xdr:from>
    <xdr:to>
      <xdr:col>24</xdr:col>
      <xdr:colOff>114300</xdr:colOff>
      <xdr:row>36</xdr:row>
      <xdr:rowOff>37534</xdr:rowOff>
    </xdr:to>
    <xdr:sp macro="" textlink="">
      <xdr:nvSpPr>
        <xdr:cNvPr id="82" name="楕円 81"/>
        <xdr:cNvSpPr/>
      </xdr:nvSpPr>
      <xdr:spPr>
        <a:xfrm>
          <a:off x="4584700" y="61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130261</xdr:rowOff>
    </xdr:from>
    <xdr:ext cx="534377" cy="259045"/>
    <xdr:sp macro="" textlink="">
      <xdr:nvSpPr>
        <xdr:cNvPr id="83" name="人件費該当値テキスト"/>
        <xdr:cNvSpPr txBox="1"/>
      </xdr:nvSpPr>
      <xdr:spPr>
        <a:xfrm>
          <a:off x="4686300" y="59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101881</xdr:rowOff>
    </xdr:from>
    <xdr:to>
      <xdr:col>20</xdr:col>
      <xdr:colOff>38100</xdr:colOff>
      <xdr:row>36</xdr:row>
      <xdr:rowOff>32031</xdr:rowOff>
    </xdr:to>
    <xdr:sp macro="" textlink="">
      <xdr:nvSpPr>
        <xdr:cNvPr id="84" name="楕円 83"/>
        <xdr:cNvSpPr/>
      </xdr:nvSpPr>
      <xdr:spPr>
        <a:xfrm>
          <a:off x="3746500" y="61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48558</xdr:rowOff>
    </xdr:from>
    <xdr:ext cx="534377" cy="259045"/>
    <xdr:sp macro="" textlink="">
      <xdr:nvSpPr>
        <xdr:cNvPr id="85" name="テキスト ボックス 84"/>
        <xdr:cNvSpPr txBox="1"/>
      </xdr:nvSpPr>
      <xdr:spPr>
        <a:xfrm>
          <a:off x="3530111" y="587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21512</xdr:rowOff>
    </xdr:from>
    <xdr:to>
      <xdr:col>15</xdr:col>
      <xdr:colOff>101600</xdr:colOff>
      <xdr:row>37</xdr:row>
      <xdr:rowOff>123112</xdr:rowOff>
    </xdr:to>
    <xdr:sp macro="" textlink="">
      <xdr:nvSpPr>
        <xdr:cNvPr id="86" name="楕円 85"/>
        <xdr:cNvSpPr/>
      </xdr:nvSpPr>
      <xdr:spPr>
        <a:xfrm>
          <a:off x="2857500" y="63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139639</xdr:rowOff>
    </xdr:from>
    <xdr:ext cx="534377" cy="259045"/>
    <xdr:sp macro="" textlink="">
      <xdr:nvSpPr>
        <xdr:cNvPr id="87" name="テキスト ボックス 86"/>
        <xdr:cNvSpPr txBox="1"/>
      </xdr:nvSpPr>
      <xdr:spPr>
        <a:xfrm>
          <a:off x="2641111" y="61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168600</xdr:rowOff>
    </xdr:from>
    <xdr:to>
      <xdr:col>10</xdr:col>
      <xdr:colOff>165100</xdr:colOff>
      <xdr:row>37</xdr:row>
      <xdr:rowOff>98750</xdr:rowOff>
    </xdr:to>
    <xdr:sp macro="" textlink="">
      <xdr:nvSpPr>
        <xdr:cNvPr id="88" name="楕円 87"/>
        <xdr:cNvSpPr/>
      </xdr:nvSpPr>
      <xdr:spPr>
        <a:xfrm>
          <a:off x="1968500" y="63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115277</xdr:rowOff>
    </xdr:from>
    <xdr:ext cx="534377" cy="259045"/>
    <xdr:sp macro="" textlink="">
      <xdr:nvSpPr>
        <xdr:cNvPr id="89" name="テキスト ボックス 88"/>
        <xdr:cNvSpPr txBox="1"/>
      </xdr:nvSpPr>
      <xdr:spPr>
        <a:xfrm>
          <a:off x="1752111" y="611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693</xdr:rowOff>
    </xdr:from>
    <xdr:to>
      <xdr:col>6</xdr:col>
      <xdr:colOff>38100</xdr:colOff>
      <xdr:row>37</xdr:row>
      <xdr:rowOff>102293</xdr:rowOff>
    </xdr:to>
    <xdr:sp macro="" textlink="">
      <xdr:nvSpPr>
        <xdr:cNvPr id="90" name="楕円 89"/>
        <xdr:cNvSpPr/>
      </xdr:nvSpPr>
      <xdr:spPr>
        <a:xfrm>
          <a:off x="1079500" y="63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118820</xdr:rowOff>
    </xdr:from>
    <xdr:ext cx="534377" cy="259045"/>
    <xdr:sp macro="" textlink="">
      <xdr:nvSpPr>
        <xdr:cNvPr id="91" name="テキスト ボックス 90"/>
        <xdr:cNvSpPr txBox="1"/>
      </xdr:nvSpPr>
      <xdr:spPr>
        <a:xfrm>
          <a:off x="863111" y="611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70303</xdr:rowOff>
    </xdr:from>
    <xdr:to>
      <xdr:col>24</xdr:col>
      <xdr:colOff>63500</xdr:colOff>
      <xdr:row>56</xdr:row>
      <xdr:rowOff>123127</xdr:rowOff>
    </xdr:to>
    <xdr:cxnSp macro="">
      <xdr:nvCxnSpPr>
        <xdr:cNvPr id="123" name="直線コネクタ 122"/>
        <xdr:cNvCxnSpPr/>
      </xdr:nvCxnSpPr>
      <xdr:spPr>
        <a:xfrm>
          <a:off x="3797300" y="9671503"/>
          <a:ext cx="838200" cy="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70303</xdr:rowOff>
    </xdr:from>
    <xdr:to>
      <xdr:col>19</xdr:col>
      <xdr:colOff>177800</xdr:colOff>
      <xdr:row>56</xdr:row>
      <xdr:rowOff>93556</xdr:rowOff>
    </xdr:to>
    <xdr:cxnSp macro="">
      <xdr:nvCxnSpPr>
        <xdr:cNvPr id="126" name="直線コネクタ 125"/>
        <xdr:cNvCxnSpPr/>
      </xdr:nvCxnSpPr>
      <xdr:spPr>
        <a:xfrm flipV="1">
          <a:off x="2908300" y="9671503"/>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7878</xdr:rowOff>
    </xdr:from>
    <xdr:to>
      <xdr:col>20</xdr:col>
      <xdr:colOff>38100</xdr:colOff>
      <xdr:row>57</xdr:row>
      <xdr:rowOff>109478</xdr:rowOff>
    </xdr:to>
    <xdr:sp macro="" textlink="">
      <xdr:nvSpPr>
        <xdr:cNvPr id="127" name="フローチャート: 判断 126"/>
        <xdr:cNvSpPr/>
      </xdr:nvSpPr>
      <xdr:spPr>
        <a:xfrm>
          <a:off x="37465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100605</xdr:rowOff>
    </xdr:from>
    <xdr:ext cx="534377" cy="259045"/>
    <xdr:sp macro="" textlink="">
      <xdr:nvSpPr>
        <xdr:cNvPr id="128" name="テキスト ボックス 127"/>
        <xdr:cNvSpPr txBox="1"/>
      </xdr:nvSpPr>
      <xdr:spPr>
        <a:xfrm>
          <a:off x="3530111" y="987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93556</xdr:rowOff>
    </xdr:from>
    <xdr:to>
      <xdr:col>15</xdr:col>
      <xdr:colOff>50800</xdr:colOff>
      <xdr:row>57</xdr:row>
      <xdr:rowOff>78402</xdr:rowOff>
    </xdr:to>
    <xdr:cxnSp macro="">
      <xdr:nvCxnSpPr>
        <xdr:cNvPr id="129" name="直線コネクタ 128"/>
        <xdr:cNvCxnSpPr/>
      </xdr:nvCxnSpPr>
      <xdr:spPr>
        <a:xfrm flipV="1">
          <a:off x="2019300" y="9694756"/>
          <a:ext cx="889000" cy="1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48111</xdr:rowOff>
    </xdr:from>
    <xdr:to>
      <xdr:col>15</xdr:col>
      <xdr:colOff>101600</xdr:colOff>
      <xdr:row>57</xdr:row>
      <xdr:rowOff>149711</xdr:rowOff>
    </xdr:to>
    <xdr:sp macro="" textlink="">
      <xdr:nvSpPr>
        <xdr:cNvPr id="130" name="フローチャート: 判断 129"/>
        <xdr:cNvSpPr/>
      </xdr:nvSpPr>
      <xdr:spPr>
        <a:xfrm>
          <a:off x="2857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140838</xdr:rowOff>
    </xdr:from>
    <xdr:ext cx="534377" cy="259045"/>
    <xdr:sp macro="" textlink="">
      <xdr:nvSpPr>
        <xdr:cNvPr id="131" name="テキスト ボックス 130"/>
        <xdr:cNvSpPr txBox="1"/>
      </xdr:nvSpPr>
      <xdr:spPr>
        <a:xfrm>
          <a:off x="2641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52832</xdr:rowOff>
    </xdr:from>
    <xdr:to>
      <xdr:col>10</xdr:col>
      <xdr:colOff>114300</xdr:colOff>
      <xdr:row>57</xdr:row>
      <xdr:rowOff>78402</xdr:rowOff>
    </xdr:to>
    <xdr:cxnSp macro="">
      <xdr:nvCxnSpPr>
        <xdr:cNvPr id="132" name="直線コネクタ 131"/>
        <xdr:cNvCxnSpPr/>
      </xdr:nvCxnSpPr>
      <xdr:spPr>
        <a:xfrm>
          <a:off x="1130300" y="9825482"/>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42037</xdr:rowOff>
    </xdr:from>
    <xdr:to>
      <xdr:col>10</xdr:col>
      <xdr:colOff>165100</xdr:colOff>
      <xdr:row>57</xdr:row>
      <xdr:rowOff>143637</xdr:rowOff>
    </xdr:to>
    <xdr:sp macro="" textlink="">
      <xdr:nvSpPr>
        <xdr:cNvPr id="133" name="フローチャート: 判断 132"/>
        <xdr:cNvSpPr/>
      </xdr:nvSpPr>
      <xdr:spPr>
        <a:xfrm>
          <a:off x="1968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134764</xdr:rowOff>
    </xdr:from>
    <xdr:ext cx="534377" cy="259045"/>
    <xdr:sp macro="" textlink="">
      <xdr:nvSpPr>
        <xdr:cNvPr id="134" name="テキスト ボックス 133"/>
        <xdr:cNvSpPr txBox="1"/>
      </xdr:nvSpPr>
      <xdr:spPr>
        <a:xfrm>
          <a:off x="1752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96362</xdr:rowOff>
    </xdr:from>
    <xdr:to>
      <xdr:col>6</xdr:col>
      <xdr:colOff>38100</xdr:colOff>
      <xdr:row>58</xdr:row>
      <xdr:rowOff>26512</xdr:rowOff>
    </xdr:to>
    <xdr:sp macro="" textlink="">
      <xdr:nvSpPr>
        <xdr:cNvPr id="135" name="フローチャート: 判断 134"/>
        <xdr:cNvSpPr/>
      </xdr:nvSpPr>
      <xdr:spPr>
        <a:xfrm>
          <a:off x="1079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17639</xdr:rowOff>
    </xdr:from>
    <xdr:ext cx="534377" cy="259045"/>
    <xdr:sp macro="" textlink="">
      <xdr:nvSpPr>
        <xdr:cNvPr id="136" name="テキスト ボックス 135"/>
        <xdr:cNvSpPr txBox="1"/>
      </xdr:nvSpPr>
      <xdr:spPr>
        <a:xfrm>
          <a:off x="863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72327</xdr:rowOff>
    </xdr:from>
    <xdr:to>
      <xdr:col>24</xdr:col>
      <xdr:colOff>114300</xdr:colOff>
      <xdr:row>57</xdr:row>
      <xdr:rowOff>2477</xdr:rowOff>
    </xdr:to>
    <xdr:sp macro="" textlink="">
      <xdr:nvSpPr>
        <xdr:cNvPr id="142" name="楕円 141"/>
        <xdr:cNvSpPr/>
      </xdr:nvSpPr>
      <xdr:spPr>
        <a:xfrm>
          <a:off x="4584700" y="96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50754</xdr:rowOff>
    </xdr:from>
    <xdr:ext cx="534377" cy="259045"/>
    <xdr:sp macro="" textlink="">
      <xdr:nvSpPr>
        <xdr:cNvPr id="143" name="物件費該当値テキスト"/>
        <xdr:cNvSpPr txBox="1"/>
      </xdr:nvSpPr>
      <xdr:spPr>
        <a:xfrm>
          <a:off x="4686300"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19503</xdr:rowOff>
    </xdr:from>
    <xdr:to>
      <xdr:col>20</xdr:col>
      <xdr:colOff>38100</xdr:colOff>
      <xdr:row>56</xdr:row>
      <xdr:rowOff>121103</xdr:rowOff>
    </xdr:to>
    <xdr:sp macro="" textlink="">
      <xdr:nvSpPr>
        <xdr:cNvPr id="144" name="楕円 143"/>
        <xdr:cNvSpPr/>
      </xdr:nvSpPr>
      <xdr:spPr>
        <a:xfrm>
          <a:off x="3746500" y="96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137630</xdr:rowOff>
    </xdr:from>
    <xdr:ext cx="534377" cy="259045"/>
    <xdr:sp macro="" textlink="">
      <xdr:nvSpPr>
        <xdr:cNvPr id="145" name="テキスト ボックス 144"/>
        <xdr:cNvSpPr txBox="1"/>
      </xdr:nvSpPr>
      <xdr:spPr>
        <a:xfrm>
          <a:off x="3530111" y="939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42756</xdr:rowOff>
    </xdr:from>
    <xdr:to>
      <xdr:col>15</xdr:col>
      <xdr:colOff>101600</xdr:colOff>
      <xdr:row>56</xdr:row>
      <xdr:rowOff>144356</xdr:rowOff>
    </xdr:to>
    <xdr:sp macro="" textlink="">
      <xdr:nvSpPr>
        <xdr:cNvPr id="146" name="楕円 145"/>
        <xdr:cNvSpPr/>
      </xdr:nvSpPr>
      <xdr:spPr>
        <a:xfrm>
          <a:off x="2857500" y="96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160883</xdr:rowOff>
    </xdr:from>
    <xdr:ext cx="534377" cy="259045"/>
    <xdr:sp macro="" textlink="">
      <xdr:nvSpPr>
        <xdr:cNvPr id="147" name="テキスト ボックス 146"/>
        <xdr:cNvSpPr txBox="1"/>
      </xdr:nvSpPr>
      <xdr:spPr>
        <a:xfrm>
          <a:off x="2641111" y="941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27602</xdr:rowOff>
    </xdr:from>
    <xdr:to>
      <xdr:col>10</xdr:col>
      <xdr:colOff>165100</xdr:colOff>
      <xdr:row>57</xdr:row>
      <xdr:rowOff>129202</xdr:rowOff>
    </xdr:to>
    <xdr:sp macro="" textlink="">
      <xdr:nvSpPr>
        <xdr:cNvPr id="148" name="楕円 147"/>
        <xdr:cNvSpPr/>
      </xdr:nvSpPr>
      <xdr:spPr>
        <a:xfrm>
          <a:off x="1968500" y="98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145729</xdr:rowOff>
    </xdr:from>
    <xdr:ext cx="534377" cy="259045"/>
    <xdr:sp macro="" textlink="">
      <xdr:nvSpPr>
        <xdr:cNvPr id="149" name="テキスト ボックス 148"/>
        <xdr:cNvSpPr txBox="1"/>
      </xdr:nvSpPr>
      <xdr:spPr>
        <a:xfrm>
          <a:off x="1752111" y="95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2032</xdr:rowOff>
    </xdr:from>
    <xdr:to>
      <xdr:col>6</xdr:col>
      <xdr:colOff>38100</xdr:colOff>
      <xdr:row>57</xdr:row>
      <xdr:rowOff>103632</xdr:rowOff>
    </xdr:to>
    <xdr:sp macro="" textlink="">
      <xdr:nvSpPr>
        <xdr:cNvPr id="150" name="楕円 149"/>
        <xdr:cNvSpPr/>
      </xdr:nvSpPr>
      <xdr:spPr>
        <a:xfrm>
          <a:off x="1079500" y="97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120159</xdr:rowOff>
    </xdr:from>
    <xdr:ext cx="534377" cy="259045"/>
    <xdr:sp macro="" textlink="">
      <xdr:nvSpPr>
        <xdr:cNvPr id="151" name="テキスト ボックス 150"/>
        <xdr:cNvSpPr txBox="1"/>
      </xdr:nvSpPr>
      <xdr:spPr>
        <a:xfrm>
          <a:off x="863111" y="95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141712</xdr:rowOff>
    </xdr:from>
    <xdr:to>
      <xdr:col>24</xdr:col>
      <xdr:colOff>63500</xdr:colOff>
      <xdr:row>78</xdr:row>
      <xdr:rowOff>56307</xdr:rowOff>
    </xdr:to>
    <xdr:cxnSp macro="">
      <xdr:nvCxnSpPr>
        <xdr:cNvPr id="178" name="直線コネクタ 177"/>
        <xdr:cNvCxnSpPr/>
      </xdr:nvCxnSpPr>
      <xdr:spPr>
        <a:xfrm flipV="1">
          <a:off x="3797300" y="13343362"/>
          <a:ext cx="8382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56307</xdr:rowOff>
    </xdr:from>
    <xdr:to>
      <xdr:col>19</xdr:col>
      <xdr:colOff>177800</xdr:colOff>
      <xdr:row>78</xdr:row>
      <xdr:rowOff>62799</xdr:rowOff>
    </xdr:to>
    <xdr:cxnSp macro="">
      <xdr:nvCxnSpPr>
        <xdr:cNvPr id="181" name="直線コネクタ 180"/>
        <xdr:cNvCxnSpPr/>
      </xdr:nvCxnSpPr>
      <xdr:spPr>
        <a:xfrm flipV="1">
          <a:off x="2908300" y="13429407"/>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82" name="フローチャート: 判断 181"/>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83" name="テキスト ボックス 182"/>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54707</xdr:rowOff>
    </xdr:from>
    <xdr:to>
      <xdr:col>15</xdr:col>
      <xdr:colOff>50800</xdr:colOff>
      <xdr:row>78</xdr:row>
      <xdr:rowOff>62799</xdr:rowOff>
    </xdr:to>
    <xdr:cxnSp macro="">
      <xdr:nvCxnSpPr>
        <xdr:cNvPr id="184" name="直線コネクタ 183"/>
        <xdr:cNvCxnSpPr/>
      </xdr:nvCxnSpPr>
      <xdr:spPr>
        <a:xfrm>
          <a:off x="2019300" y="13427807"/>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5" name="フローチャート: 判断 184"/>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6" name="テキスト ボックス 185"/>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45151</xdr:rowOff>
    </xdr:from>
    <xdr:to>
      <xdr:col>10</xdr:col>
      <xdr:colOff>114300</xdr:colOff>
      <xdr:row>78</xdr:row>
      <xdr:rowOff>54707</xdr:rowOff>
    </xdr:to>
    <xdr:cxnSp macro="">
      <xdr:nvCxnSpPr>
        <xdr:cNvPr id="187" name="直線コネクタ 186"/>
        <xdr:cNvCxnSpPr/>
      </xdr:nvCxnSpPr>
      <xdr:spPr>
        <a:xfrm>
          <a:off x="1130300" y="1341825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8" name="フローチャート: 判断 187"/>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9" name="テキスト ボックス 188"/>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90" name="フローチャート: 判断 189"/>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91" name="テキスト ボックス 190"/>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90912</xdr:rowOff>
    </xdr:from>
    <xdr:to>
      <xdr:col>24</xdr:col>
      <xdr:colOff>114300</xdr:colOff>
      <xdr:row>78</xdr:row>
      <xdr:rowOff>21062</xdr:rowOff>
    </xdr:to>
    <xdr:sp macro="" textlink="">
      <xdr:nvSpPr>
        <xdr:cNvPr id="197" name="楕円 196"/>
        <xdr:cNvSpPr/>
      </xdr:nvSpPr>
      <xdr:spPr>
        <a:xfrm>
          <a:off x="4584700" y="132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69339</xdr:rowOff>
    </xdr:from>
    <xdr:ext cx="469744" cy="259045"/>
    <xdr:sp macro="" textlink="">
      <xdr:nvSpPr>
        <xdr:cNvPr id="198" name="維持補修費該当値テキスト"/>
        <xdr:cNvSpPr txBox="1"/>
      </xdr:nvSpPr>
      <xdr:spPr>
        <a:xfrm>
          <a:off x="4686300" y="132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5507</xdr:rowOff>
    </xdr:from>
    <xdr:to>
      <xdr:col>20</xdr:col>
      <xdr:colOff>38100</xdr:colOff>
      <xdr:row>78</xdr:row>
      <xdr:rowOff>107107</xdr:rowOff>
    </xdr:to>
    <xdr:sp macro="" textlink="">
      <xdr:nvSpPr>
        <xdr:cNvPr id="199" name="楕円 198"/>
        <xdr:cNvSpPr/>
      </xdr:nvSpPr>
      <xdr:spPr>
        <a:xfrm>
          <a:off x="3746500" y="133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98234</xdr:rowOff>
    </xdr:from>
    <xdr:ext cx="469744" cy="259045"/>
    <xdr:sp macro="" textlink="">
      <xdr:nvSpPr>
        <xdr:cNvPr id="200" name="テキスト ボックス 199"/>
        <xdr:cNvSpPr txBox="1"/>
      </xdr:nvSpPr>
      <xdr:spPr>
        <a:xfrm>
          <a:off x="3562428" y="1347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11999</xdr:rowOff>
    </xdr:from>
    <xdr:to>
      <xdr:col>15</xdr:col>
      <xdr:colOff>101600</xdr:colOff>
      <xdr:row>78</xdr:row>
      <xdr:rowOff>113599</xdr:rowOff>
    </xdr:to>
    <xdr:sp macro="" textlink="">
      <xdr:nvSpPr>
        <xdr:cNvPr id="201" name="楕円 200"/>
        <xdr:cNvSpPr/>
      </xdr:nvSpPr>
      <xdr:spPr>
        <a:xfrm>
          <a:off x="2857500" y="133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104726</xdr:rowOff>
    </xdr:from>
    <xdr:ext cx="469744" cy="259045"/>
    <xdr:sp macro="" textlink="">
      <xdr:nvSpPr>
        <xdr:cNvPr id="202" name="テキスト ボックス 201"/>
        <xdr:cNvSpPr txBox="1"/>
      </xdr:nvSpPr>
      <xdr:spPr>
        <a:xfrm>
          <a:off x="2673428" y="1347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3907</xdr:rowOff>
    </xdr:from>
    <xdr:to>
      <xdr:col>10</xdr:col>
      <xdr:colOff>165100</xdr:colOff>
      <xdr:row>78</xdr:row>
      <xdr:rowOff>105507</xdr:rowOff>
    </xdr:to>
    <xdr:sp macro="" textlink="">
      <xdr:nvSpPr>
        <xdr:cNvPr id="203" name="楕円 202"/>
        <xdr:cNvSpPr/>
      </xdr:nvSpPr>
      <xdr:spPr>
        <a:xfrm>
          <a:off x="19685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96634</xdr:rowOff>
    </xdr:from>
    <xdr:ext cx="469744" cy="259045"/>
    <xdr:sp macro="" textlink="">
      <xdr:nvSpPr>
        <xdr:cNvPr id="204" name="テキスト ボックス 203"/>
        <xdr:cNvSpPr txBox="1"/>
      </xdr:nvSpPr>
      <xdr:spPr>
        <a:xfrm>
          <a:off x="1784428" y="134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165801</xdr:rowOff>
    </xdr:from>
    <xdr:to>
      <xdr:col>6</xdr:col>
      <xdr:colOff>38100</xdr:colOff>
      <xdr:row>78</xdr:row>
      <xdr:rowOff>95951</xdr:rowOff>
    </xdr:to>
    <xdr:sp macro="" textlink="">
      <xdr:nvSpPr>
        <xdr:cNvPr id="205" name="楕円 204"/>
        <xdr:cNvSpPr/>
      </xdr:nvSpPr>
      <xdr:spPr>
        <a:xfrm>
          <a:off x="1079500" y="133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87078</xdr:rowOff>
    </xdr:from>
    <xdr:ext cx="469744" cy="259045"/>
    <xdr:sp macro="" textlink="">
      <xdr:nvSpPr>
        <xdr:cNvPr id="206" name="テキスト ボックス 205"/>
        <xdr:cNvSpPr txBox="1"/>
      </xdr:nvSpPr>
      <xdr:spPr>
        <a:xfrm>
          <a:off x="895428" y="1346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macro="" textlink="">
      <xdr:nvSpPr>
        <xdr:cNvPr id="234" name="扶助費最小値テキスト"/>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macro="" textlink="">
      <xdr:nvSpPr>
        <xdr:cNvPr id="236" name="扶助費最大値テキスト"/>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104969</xdr:rowOff>
    </xdr:from>
    <xdr:to>
      <xdr:col>24</xdr:col>
      <xdr:colOff>63500</xdr:colOff>
      <xdr:row>97</xdr:row>
      <xdr:rowOff>51901</xdr:rowOff>
    </xdr:to>
    <xdr:cxnSp macro="">
      <xdr:nvCxnSpPr>
        <xdr:cNvPr id="238" name="直線コネクタ 237"/>
        <xdr:cNvCxnSpPr/>
      </xdr:nvCxnSpPr>
      <xdr:spPr>
        <a:xfrm flipV="1">
          <a:off x="3797300" y="16392719"/>
          <a:ext cx="838200" cy="28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macro="" textlink="">
      <xdr:nvSpPr>
        <xdr:cNvPr id="239" name="扶助費平均値テキスト"/>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macro="" textlink="">
      <xdr:nvSpPr>
        <xdr:cNvPr id="240" name="フローチャート: 判断 239"/>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51901</xdr:rowOff>
    </xdr:from>
    <xdr:to>
      <xdr:col>19</xdr:col>
      <xdr:colOff>177800</xdr:colOff>
      <xdr:row>97</xdr:row>
      <xdr:rowOff>106341</xdr:rowOff>
    </xdr:to>
    <xdr:cxnSp macro="">
      <xdr:nvCxnSpPr>
        <xdr:cNvPr id="241" name="直線コネクタ 240"/>
        <xdr:cNvCxnSpPr/>
      </xdr:nvCxnSpPr>
      <xdr:spPr>
        <a:xfrm flipV="1">
          <a:off x="2908300" y="16682551"/>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147830</xdr:rowOff>
    </xdr:from>
    <xdr:to>
      <xdr:col>20</xdr:col>
      <xdr:colOff>38100</xdr:colOff>
      <xdr:row>96</xdr:row>
      <xdr:rowOff>77980</xdr:rowOff>
    </xdr:to>
    <xdr:sp macro="" textlink="">
      <xdr:nvSpPr>
        <xdr:cNvPr id="242" name="フローチャート: 判断 241"/>
        <xdr:cNvSpPr/>
      </xdr:nvSpPr>
      <xdr:spPr>
        <a:xfrm>
          <a:off x="37465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94507</xdr:rowOff>
    </xdr:from>
    <xdr:ext cx="534377" cy="259045"/>
    <xdr:sp macro="" textlink="">
      <xdr:nvSpPr>
        <xdr:cNvPr id="243" name="テキスト ボックス 242"/>
        <xdr:cNvSpPr txBox="1"/>
      </xdr:nvSpPr>
      <xdr:spPr>
        <a:xfrm>
          <a:off x="3530111" y="162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106341</xdr:rowOff>
    </xdr:from>
    <xdr:to>
      <xdr:col>15</xdr:col>
      <xdr:colOff>50800</xdr:colOff>
      <xdr:row>98</xdr:row>
      <xdr:rowOff>51003</xdr:rowOff>
    </xdr:to>
    <xdr:cxnSp macro="">
      <xdr:nvCxnSpPr>
        <xdr:cNvPr id="244" name="直線コネクタ 243"/>
        <xdr:cNvCxnSpPr/>
      </xdr:nvCxnSpPr>
      <xdr:spPr>
        <a:xfrm flipV="1">
          <a:off x="2019300" y="16736991"/>
          <a:ext cx="889000" cy="1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47490</xdr:rowOff>
    </xdr:from>
    <xdr:to>
      <xdr:col>15</xdr:col>
      <xdr:colOff>101600</xdr:colOff>
      <xdr:row>96</xdr:row>
      <xdr:rowOff>149090</xdr:rowOff>
    </xdr:to>
    <xdr:sp macro="" textlink="">
      <xdr:nvSpPr>
        <xdr:cNvPr id="245" name="フローチャート: 判断 244"/>
        <xdr:cNvSpPr/>
      </xdr:nvSpPr>
      <xdr:spPr>
        <a:xfrm>
          <a:off x="2857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165617</xdr:rowOff>
    </xdr:from>
    <xdr:ext cx="534377" cy="259045"/>
    <xdr:sp macro="" textlink="">
      <xdr:nvSpPr>
        <xdr:cNvPr id="246" name="テキスト ボックス 245"/>
        <xdr:cNvSpPr txBox="1"/>
      </xdr:nvSpPr>
      <xdr:spPr>
        <a:xfrm>
          <a:off x="2641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48129</xdr:rowOff>
    </xdr:from>
    <xdr:to>
      <xdr:col>10</xdr:col>
      <xdr:colOff>114300</xdr:colOff>
      <xdr:row>98</xdr:row>
      <xdr:rowOff>51003</xdr:rowOff>
    </xdr:to>
    <xdr:cxnSp macro="">
      <xdr:nvCxnSpPr>
        <xdr:cNvPr id="247" name="直線コネクタ 246"/>
        <xdr:cNvCxnSpPr/>
      </xdr:nvCxnSpPr>
      <xdr:spPr>
        <a:xfrm>
          <a:off x="1130300" y="1685022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106274</xdr:rowOff>
    </xdr:from>
    <xdr:to>
      <xdr:col>10</xdr:col>
      <xdr:colOff>165100</xdr:colOff>
      <xdr:row>97</xdr:row>
      <xdr:rowOff>36424</xdr:rowOff>
    </xdr:to>
    <xdr:sp macro="" textlink="">
      <xdr:nvSpPr>
        <xdr:cNvPr id="248" name="フローチャート: 判断 247"/>
        <xdr:cNvSpPr/>
      </xdr:nvSpPr>
      <xdr:spPr>
        <a:xfrm>
          <a:off x="1968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52951</xdr:rowOff>
    </xdr:from>
    <xdr:ext cx="534377" cy="259045"/>
    <xdr:sp macro="" textlink="">
      <xdr:nvSpPr>
        <xdr:cNvPr id="249" name="テキスト ボックス 248"/>
        <xdr:cNvSpPr txBox="1"/>
      </xdr:nvSpPr>
      <xdr:spPr>
        <a:xfrm>
          <a:off x="1752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109327</xdr:rowOff>
    </xdr:from>
    <xdr:to>
      <xdr:col>6</xdr:col>
      <xdr:colOff>38100</xdr:colOff>
      <xdr:row>97</xdr:row>
      <xdr:rowOff>39477</xdr:rowOff>
    </xdr:to>
    <xdr:sp macro="" textlink="">
      <xdr:nvSpPr>
        <xdr:cNvPr id="250" name="フローチャート: 判断 249"/>
        <xdr:cNvSpPr/>
      </xdr:nvSpPr>
      <xdr:spPr>
        <a:xfrm>
          <a:off x="1079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56004</xdr:rowOff>
    </xdr:from>
    <xdr:ext cx="534377" cy="259045"/>
    <xdr:sp macro="" textlink="">
      <xdr:nvSpPr>
        <xdr:cNvPr id="251" name="テキスト ボックス 250"/>
        <xdr:cNvSpPr txBox="1"/>
      </xdr:nvSpPr>
      <xdr:spPr>
        <a:xfrm>
          <a:off x="863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54169</xdr:rowOff>
    </xdr:from>
    <xdr:to>
      <xdr:col>24</xdr:col>
      <xdr:colOff>114300</xdr:colOff>
      <xdr:row>95</xdr:row>
      <xdr:rowOff>155769</xdr:rowOff>
    </xdr:to>
    <xdr:sp macro="" textlink="">
      <xdr:nvSpPr>
        <xdr:cNvPr id="257" name="楕円 256"/>
        <xdr:cNvSpPr/>
      </xdr:nvSpPr>
      <xdr:spPr>
        <a:xfrm>
          <a:off x="4584700" y="163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32596</xdr:rowOff>
    </xdr:from>
    <xdr:ext cx="534377" cy="259045"/>
    <xdr:sp macro="" textlink="">
      <xdr:nvSpPr>
        <xdr:cNvPr id="258" name="扶助費該当値テキスト"/>
        <xdr:cNvSpPr txBox="1"/>
      </xdr:nvSpPr>
      <xdr:spPr>
        <a:xfrm>
          <a:off x="4686300" y="163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1101</xdr:rowOff>
    </xdr:from>
    <xdr:to>
      <xdr:col>20</xdr:col>
      <xdr:colOff>38100</xdr:colOff>
      <xdr:row>97</xdr:row>
      <xdr:rowOff>102701</xdr:rowOff>
    </xdr:to>
    <xdr:sp macro="" textlink="">
      <xdr:nvSpPr>
        <xdr:cNvPr id="259" name="楕円 258"/>
        <xdr:cNvSpPr/>
      </xdr:nvSpPr>
      <xdr:spPr>
        <a:xfrm>
          <a:off x="3746500" y="166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93828</xdr:rowOff>
    </xdr:from>
    <xdr:ext cx="534377" cy="259045"/>
    <xdr:sp macro="" textlink="">
      <xdr:nvSpPr>
        <xdr:cNvPr id="260" name="テキスト ボックス 259"/>
        <xdr:cNvSpPr txBox="1"/>
      </xdr:nvSpPr>
      <xdr:spPr>
        <a:xfrm>
          <a:off x="3530111" y="1672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55541</xdr:rowOff>
    </xdr:from>
    <xdr:to>
      <xdr:col>15</xdr:col>
      <xdr:colOff>101600</xdr:colOff>
      <xdr:row>97</xdr:row>
      <xdr:rowOff>157141</xdr:rowOff>
    </xdr:to>
    <xdr:sp macro="" textlink="">
      <xdr:nvSpPr>
        <xdr:cNvPr id="261" name="楕円 260"/>
        <xdr:cNvSpPr/>
      </xdr:nvSpPr>
      <xdr:spPr>
        <a:xfrm>
          <a:off x="2857500" y="166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148268</xdr:rowOff>
    </xdr:from>
    <xdr:ext cx="534377" cy="259045"/>
    <xdr:sp macro="" textlink="">
      <xdr:nvSpPr>
        <xdr:cNvPr id="262" name="テキスト ボックス 261"/>
        <xdr:cNvSpPr txBox="1"/>
      </xdr:nvSpPr>
      <xdr:spPr>
        <a:xfrm>
          <a:off x="2641111" y="167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203</xdr:rowOff>
    </xdr:from>
    <xdr:to>
      <xdr:col>10</xdr:col>
      <xdr:colOff>165100</xdr:colOff>
      <xdr:row>98</xdr:row>
      <xdr:rowOff>101803</xdr:rowOff>
    </xdr:to>
    <xdr:sp macro="" textlink="">
      <xdr:nvSpPr>
        <xdr:cNvPr id="263" name="楕円 262"/>
        <xdr:cNvSpPr/>
      </xdr:nvSpPr>
      <xdr:spPr>
        <a:xfrm>
          <a:off x="1968500" y="168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92930</xdr:rowOff>
    </xdr:from>
    <xdr:ext cx="534377" cy="259045"/>
    <xdr:sp macro="" textlink="">
      <xdr:nvSpPr>
        <xdr:cNvPr id="264" name="テキスト ボックス 263"/>
        <xdr:cNvSpPr txBox="1"/>
      </xdr:nvSpPr>
      <xdr:spPr>
        <a:xfrm>
          <a:off x="1752111"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168779</xdr:rowOff>
    </xdr:from>
    <xdr:to>
      <xdr:col>6</xdr:col>
      <xdr:colOff>38100</xdr:colOff>
      <xdr:row>98</xdr:row>
      <xdr:rowOff>98929</xdr:rowOff>
    </xdr:to>
    <xdr:sp macro="" textlink="">
      <xdr:nvSpPr>
        <xdr:cNvPr id="265" name="楕円 264"/>
        <xdr:cNvSpPr/>
      </xdr:nvSpPr>
      <xdr:spPr>
        <a:xfrm>
          <a:off x="1079500" y="167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90056</xdr:rowOff>
    </xdr:from>
    <xdr:ext cx="534377" cy="259045"/>
    <xdr:sp macro="" textlink="">
      <xdr:nvSpPr>
        <xdr:cNvPr id="266" name="テキスト ボックス 265"/>
        <xdr:cNvSpPr txBox="1"/>
      </xdr:nvSpPr>
      <xdr:spPr>
        <a:xfrm>
          <a:off x="863111" y="168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4"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6"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90312</xdr:rowOff>
    </xdr:from>
    <xdr:to>
      <xdr:col>55</xdr:col>
      <xdr:colOff>0</xdr:colOff>
      <xdr:row>37</xdr:row>
      <xdr:rowOff>26</xdr:rowOff>
    </xdr:to>
    <xdr:cxnSp macro="">
      <xdr:nvCxnSpPr>
        <xdr:cNvPr id="298" name="直線コネクタ 297"/>
        <xdr:cNvCxnSpPr/>
      </xdr:nvCxnSpPr>
      <xdr:spPr>
        <a:xfrm>
          <a:off x="9639300" y="5233812"/>
          <a:ext cx="838200" cy="110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9" name="補助費等平均値テキスト"/>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300" name="フローチャート: 判断 299"/>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90312</xdr:rowOff>
    </xdr:from>
    <xdr:to>
      <xdr:col>50</xdr:col>
      <xdr:colOff>114300</xdr:colOff>
      <xdr:row>38</xdr:row>
      <xdr:rowOff>23985</xdr:rowOff>
    </xdr:to>
    <xdr:cxnSp macro="">
      <xdr:nvCxnSpPr>
        <xdr:cNvPr id="301" name="直線コネクタ 300"/>
        <xdr:cNvCxnSpPr/>
      </xdr:nvCxnSpPr>
      <xdr:spPr>
        <a:xfrm flipV="1">
          <a:off x="8750300" y="5233812"/>
          <a:ext cx="889000" cy="130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66443</xdr:rowOff>
    </xdr:from>
    <xdr:to>
      <xdr:col>50</xdr:col>
      <xdr:colOff>165100</xdr:colOff>
      <xdr:row>31</xdr:row>
      <xdr:rowOff>168043</xdr:rowOff>
    </xdr:to>
    <xdr:sp macro="" textlink="">
      <xdr:nvSpPr>
        <xdr:cNvPr id="302" name="フローチャート: 判断 301"/>
        <xdr:cNvSpPr/>
      </xdr:nvSpPr>
      <xdr:spPr>
        <a:xfrm>
          <a:off x="9588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159170</xdr:rowOff>
    </xdr:from>
    <xdr:ext cx="599010" cy="259045"/>
    <xdr:sp macro="" textlink="">
      <xdr:nvSpPr>
        <xdr:cNvPr id="303" name="テキスト ボックス 302"/>
        <xdr:cNvSpPr txBox="1"/>
      </xdr:nvSpPr>
      <xdr:spPr>
        <a:xfrm>
          <a:off x="9339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23985</xdr:rowOff>
    </xdr:from>
    <xdr:to>
      <xdr:col>45</xdr:col>
      <xdr:colOff>177800</xdr:colOff>
      <xdr:row>38</xdr:row>
      <xdr:rowOff>138306</xdr:rowOff>
    </xdr:to>
    <xdr:cxnSp macro="">
      <xdr:nvCxnSpPr>
        <xdr:cNvPr id="304" name="直線コネクタ 303"/>
        <xdr:cNvCxnSpPr/>
      </xdr:nvCxnSpPr>
      <xdr:spPr>
        <a:xfrm flipV="1">
          <a:off x="7861300" y="6539085"/>
          <a:ext cx="889000" cy="11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50528</xdr:rowOff>
    </xdr:from>
    <xdr:to>
      <xdr:col>46</xdr:col>
      <xdr:colOff>38100</xdr:colOff>
      <xdr:row>38</xdr:row>
      <xdr:rowOff>152128</xdr:rowOff>
    </xdr:to>
    <xdr:sp macro="" textlink="">
      <xdr:nvSpPr>
        <xdr:cNvPr id="305" name="フローチャート: 判断 304"/>
        <xdr:cNvSpPr/>
      </xdr:nvSpPr>
      <xdr:spPr>
        <a:xfrm>
          <a:off x="8699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143255</xdr:rowOff>
    </xdr:from>
    <xdr:ext cx="534377" cy="259045"/>
    <xdr:sp macro="" textlink="">
      <xdr:nvSpPr>
        <xdr:cNvPr id="306" name="テキスト ボックス 305"/>
        <xdr:cNvSpPr txBox="1"/>
      </xdr:nvSpPr>
      <xdr:spPr>
        <a:xfrm>
          <a:off x="8483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138306</xdr:rowOff>
    </xdr:from>
    <xdr:to>
      <xdr:col>41</xdr:col>
      <xdr:colOff>50800</xdr:colOff>
      <xdr:row>38</xdr:row>
      <xdr:rowOff>165989</xdr:rowOff>
    </xdr:to>
    <xdr:cxnSp macro="">
      <xdr:nvCxnSpPr>
        <xdr:cNvPr id="307" name="直線コネクタ 306"/>
        <xdr:cNvCxnSpPr/>
      </xdr:nvCxnSpPr>
      <xdr:spPr>
        <a:xfrm flipV="1">
          <a:off x="6972300" y="6653406"/>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56384</xdr:rowOff>
    </xdr:from>
    <xdr:to>
      <xdr:col>41</xdr:col>
      <xdr:colOff>101600</xdr:colOff>
      <xdr:row>38</xdr:row>
      <xdr:rowOff>157984</xdr:rowOff>
    </xdr:to>
    <xdr:sp macro="" textlink="">
      <xdr:nvSpPr>
        <xdr:cNvPr id="308" name="フローチャート: 判断 307"/>
        <xdr:cNvSpPr/>
      </xdr:nvSpPr>
      <xdr:spPr>
        <a:xfrm>
          <a:off x="7810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3062</xdr:rowOff>
    </xdr:from>
    <xdr:ext cx="534377" cy="259045"/>
    <xdr:sp macro="" textlink="">
      <xdr:nvSpPr>
        <xdr:cNvPr id="309" name="テキスト ボックス 308"/>
        <xdr:cNvSpPr txBox="1"/>
      </xdr:nvSpPr>
      <xdr:spPr>
        <a:xfrm>
          <a:off x="7594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76185</xdr:rowOff>
    </xdr:from>
    <xdr:to>
      <xdr:col>36</xdr:col>
      <xdr:colOff>165100</xdr:colOff>
      <xdr:row>39</xdr:row>
      <xdr:rowOff>6335</xdr:rowOff>
    </xdr:to>
    <xdr:sp macro="" textlink="">
      <xdr:nvSpPr>
        <xdr:cNvPr id="310" name="フローチャート: 判断 309"/>
        <xdr:cNvSpPr/>
      </xdr:nvSpPr>
      <xdr:spPr>
        <a:xfrm>
          <a:off x="6921500" y="659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22863</xdr:rowOff>
    </xdr:from>
    <xdr:ext cx="534377" cy="259045"/>
    <xdr:sp macro="" textlink="">
      <xdr:nvSpPr>
        <xdr:cNvPr id="311" name="テキスト ボックス 310"/>
        <xdr:cNvSpPr txBox="1"/>
      </xdr:nvSpPr>
      <xdr:spPr>
        <a:xfrm>
          <a:off x="6705111" y="63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120676</xdr:rowOff>
    </xdr:from>
    <xdr:to>
      <xdr:col>55</xdr:col>
      <xdr:colOff>50800</xdr:colOff>
      <xdr:row>37</xdr:row>
      <xdr:rowOff>50826</xdr:rowOff>
    </xdr:to>
    <xdr:sp macro="" textlink="">
      <xdr:nvSpPr>
        <xdr:cNvPr id="317" name="楕円 316"/>
        <xdr:cNvSpPr/>
      </xdr:nvSpPr>
      <xdr:spPr>
        <a:xfrm>
          <a:off x="10426700" y="6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143553</xdr:rowOff>
    </xdr:from>
    <xdr:ext cx="534377" cy="259045"/>
    <xdr:sp macro="" textlink="">
      <xdr:nvSpPr>
        <xdr:cNvPr id="318" name="補助費等該当値テキスト"/>
        <xdr:cNvSpPr txBox="1"/>
      </xdr:nvSpPr>
      <xdr:spPr>
        <a:xfrm>
          <a:off x="10528300" y="61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39512</xdr:rowOff>
    </xdr:from>
    <xdr:to>
      <xdr:col>50</xdr:col>
      <xdr:colOff>165100</xdr:colOff>
      <xdr:row>30</xdr:row>
      <xdr:rowOff>141112</xdr:rowOff>
    </xdr:to>
    <xdr:sp macro="" textlink="">
      <xdr:nvSpPr>
        <xdr:cNvPr id="319" name="楕円 318"/>
        <xdr:cNvSpPr/>
      </xdr:nvSpPr>
      <xdr:spPr>
        <a:xfrm>
          <a:off x="9588500" y="51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157639</xdr:rowOff>
    </xdr:from>
    <xdr:ext cx="599010" cy="259045"/>
    <xdr:sp macro="" textlink="">
      <xdr:nvSpPr>
        <xdr:cNvPr id="320" name="テキスト ボックス 319"/>
        <xdr:cNvSpPr txBox="1"/>
      </xdr:nvSpPr>
      <xdr:spPr>
        <a:xfrm>
          <a:off x="9339795" y="495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144635</xdr:rowOff>
    </xdr:from>
    <xdr:to>
      <xdr:col>46</xdr:col>
      <xdr:colOff>38100</xdr:colOff>
      <xdr:row>38</xdr:row>
      <xdr:rowOff>74785</xdr:rowOff>
    </xdr:to>
    <xdr:sp macro="" textlink="">
      <xdr:nvSpPr>
        <xdr:cNvPr id="321" name="楕円 320"/>
        <xdr:cNvSpPr/>
      </xdr:nvSpPr>
      <xdr:spPr>
        <a:xfrm>
          <a:off x="8699500" y="64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91312</xdr:rowOff>
    </xdr:from>
    <xdr:ext cx="534377" cy="259045"/>
    <xdr:sp macro="" textlink="">
      <xdr:nvSpPr>
        <xdr:cNvPr id="322" name="テキスト ボックス 321"/>
        <xdr:cNvSpPr txBox="1"/>
      </xdr:nvSpPr>
      <xdr:spPr>
        <a:xfrm>
          <a:off x="8483111" y="62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87506</xdr:rowOff>
    </xdr:from>
    <xdr:to>
      <xdr:col>41</xdr:col>
      <xdr:colOff>101600</xdr:colOff>
      <xdr:row>39</xdr:row>
      <xdr:rowOff>17656</xdr:rowOff>
    </xdr:to>
    <xdr:sp macro="" textlink="">
      <xdr:nvSpPr>
        <xdr:cNvPr id="323" name="楕円 322"/>
        <xdr:cNvSpPr/>
      </xdr:nvSpPr>
      <xdr:spPr>
        <a:xfrm>
          <a:off x="7810500" y="66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8783</xdr:rowOff>
    </xdr:from>
    <xdr:ext cx="534377" cy="259045"/>
    <xdr:sp macro="" textlink="">
      <xdr:nvSpPr>
        <xdr:cNvPr id="324" name="テキスト ボックス 323"/>
        <xdr:cNvSpPr txBox="1"/>
      </xdr:nvSpPr>
      <xdr:spPr>
        <a:xfrm>
          <a:off x="7594111" y="669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115189</xdr:rowOff>
    </xdr:from>
    <xdr:to>
      <xdr:col>36</xdr:col>
      <xdr:colOff>165100</xdr:colOff>
      <xdr:row>39</xdr:row>
      <xdr:rowOff>45339</xdr:rowOff>
    </xdr:to>
    <xdr:sp macro="" textlink="">
      <xdr:nvSpPr>
        <xdr:cNvPr id="325" name="楕円 324"/>
        <xdr:cNvSpPr/>
      </xdr:nvSpPr>
      <xdr:spPr>
        <a:xfrm>
          <a:off x="6921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36466</xdr:rowOff>
    </xdr:from>
    <xdr:ext cx="534377" cy="259045"/>
    <xdr:sp macro="" textlink="">
      <xdr:nvSpPr>
        <xdr:cNvPr id="326" name="テキスト ボックス 325"/>
        <xdr:cNvSpPr txBox="1"/>
      </xdr:nvSpPr>
      <xdr:spPr>
        <a:xfrm>
          <a:off x="6705111" y="67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1"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3"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148996</xdr:rowOff>
    </xdr:from>
    <xdr:to>
      <xdr:col>55</xdr:col>
      <xdr:colOff>0</xdr:colOff>
      <xdr:row>57</xdr:row>
      <xdr:rowOff>44679</xdr:rowOff>
    </xdr:to>
    <xdr:cxnSp macro="">
      <xdr:nvCxnSpPr>
        <xdr:cNvPr id="355" name="直線コネクタ 354"/>
        <xdr:cNvCxnSpPr/>
      </xdr:nvCxnSpPr>
      <xdr:spPr>
        <a:xfrm>
          <a:off x="9639300" y="9750196"/>
          <a:ext cx="8382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6" name="普通建設事業費平均値テキスト"/>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7" name="フローチャート: 判断 356"/>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168870</xdr:rowOff>
    </xdr:from>
    <xdr:to>
      <xdr:col>50</xdr:col>
      <xdr:colOff>114300</xdr:colOff>
      <xdr:row>56</xdr:row>
      <xdr:rowOff>148996</xdr:rowOff>
    </xdr:to>
    <xdr:cxnSp macro="">
      <xdr:nvCxnSpPr>
        <xdr:cNvPr id="358" name="直線コネクタ 357"/>
        <xdr:cNvCxnSpPr/>
      </xdr:nvCxnSpPr>
      <xdr:spPr>
        <a:xfrm>
          <a:off x="8750300" y="9255720"/>
          <a:ext cx="889000" cy="49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111242</xdr:rowOff>
    </xdr:from>
    <xdr:to>
      <xdr:col>50</xdr:col>
      <xdr:colOff>165100</xdr:colOff>
      <xdr:row>57</xdr:row>
      <xdr:rowOff>41392</xdr:rowOff>
    </xdr:to>
    <xdr:sp macro="" textlink="">
      <xdr:nvSpPr>
        <xdr:cNvPr id="359" name="フローチャート: 判断 358"/>
        <xdr:cNvSpPr/>
      </xdr:nvSpPr>
      <xdr:spPr>
        <a:xfrm>
          <a:off x="9588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32519</xdr:rowOff>
    </xdr:from>
    <xdr:ext cx="534377" cy="259045"/>
    <xdr:sp macro="" textlink="">
      <xdr:nvSpPr>
        <xdr:cNvPr id="360" name="テキスト ボックス 359"/>
        <xdr:cNvSpPr txBox="1"/>
      </xdr:nvSpPr>
      <xdr:spPr>
        <a:xfrm>
          <a:off x="9372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168870</xdr:rowOff>
    </xdr:from>
    <xdr:to>
      <xdr:col>45</xdr:col>
      <xdr:colOff>177800</xdr:colOff>
      <xdr:row>54</xdr:row>
      <xdr:rowOff>80127</xdr:rowOff>
    </xdr:to>
    <xdr:cxnSp macro="">
      <xdr:nvCxnSpPr>
        <xdr:cNvPr id="361" name="直線コネクタ 360"/>
        <xdr:cNvCxnSpPr/>
      </xdr:nvCxnSpPr>
      <xdr:spPr>
        <a:xfrm flipV="1">
          <a:off x="7861300" y="9255720"/>
          <a:ext cx="889000" cy="8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117368</xdr:rowOff>
    </xdr:from>
    <xdr:to>
      <xdr:col>46</xdr:col>
      <xdr:colOff>38100</xdr:colOff>
      <xdr:row>57</xdr:row>
      <xdr:rowOff>47518</xdr:rowOff>
    </xdr:to>
    <xdr:sp macro="" textlink="">
      <xdr:nvSpPr>
        <xdr:cNvPr id="362" name="フローチャート: 判断 361"/>
        <xdr:cNvSpPr/>
      </xdr:nvSpPr>
      <xdr:spPr>
        <a:xfrm>
          <a:off x="8699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38645</xdr:rowOff>
    </xdr:from>
    <xdr:ext cx="534377" cy="259045"/>
    <xdr:sp macro="" textlink="">
      <xdr:nvSpPr>
        <xdr:cNvPr id="363" name="テキスト ボックス 362"/>
        <xdr:cNvSpPr txBox="1"/>
      </xdr:nvSpPr>
      <xdr:spPr>
        <a:xfrm>
          <a:off x="8483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80127</xdr:rowOff>
    </xdr:from>
    <xdr:to>
      <xdr:col>41</xdr:col>
      <xdr:colOff>50800</xdr:colOff>
      <xdr:row>55</xdr:row>
      <xdr:rowOff>86809</xdr:rowOff>
    </xdr:to>
    <xdr:cxnSp macro="">
      <xdr:nvCxnSpPr>
        <xdr:cNvPr id="364" name="直線コネクタ 363"/>
        <xdr:cNvCxnSpPr/>
      </xdr:nvCxnSpPr>
      <xdr:spPr>
        <a:xfrm flipV="1">
          <a:off x="6972300" y="9338427"/>
          <a:ext cx="889000" cy="17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146911</xdr:rowOff>
    </xdr:from>
    <xdr:to>
      <xdr:col>41</xdr:col>
      <xdr:colOff>101600</xdr:colOff>
      <xdr:row>57</xdr:row>
      <xdr:rowOff>77061</xdr:rowOff>
    </xdr:to>
    <xdr:sp macro="" textlink="">
      <xdr:nvSpPr>
        <xdr:cNvPr id="365" name="フローチャート: 判断 364"/>
        <xdr:cNvSpPr/>
      </xdr:nvSpPr>
      <xdr:spPr>
        <a:xfrm>
          <a:off x="7810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68188</xdr:rowOff>
    </xdr:from>
    <xdr:ext cx="534377" cy="259045"/>
    <xdr:sp macro="" textlink="">
      <xdr:nvSpPr>
        <xdr:cNvPr id="366" name="テキスト ボックス 365"/>
        <xdr:cNvSpPr txBox="1"/>
      </xdr:nvSpPr>
      <xdr:spPr>
        <a:xfrm>
          <a:off x="7594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110305</xdr:rowOff>
    </xdr:from>
    <xdr:to>
      <xdr:col>36</xdr:col>
      <xdr:colOff>165100</xdr:colOff>
      <xdr:row>57</xdr:row>
      <xdr:rowOff>40455</xdr:rowOff>
    </xdr:to>
    <xdr:sp macro="" textlink="">
      <xdr:nvSpPr>
        <xdr:cNvPr id="367" name="フローチャート: 判断 366"/>
        <xdr:cNvSpPr/>
      </xdr:nvSpPr>
      <xdr:spPr>
        <a:xfrm>
          <a:off x="6921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31582</xdr:rowOff>
    </xdr:from>
    <xdr:ext cx="534377" cy="259045"/>
    <xdr:sp macro="" textlink="">
      <xdr:nvSpPr>
        <xdr:cNvPr id="368" name="テキスト ボックス 367"/>
        <xdr:cNvSpPr txBox="1"/>
      </xdr:nvSpPr>
      <xdr:spPr>
        <a:xfrm>
          <a:off x="6705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165329</xdr:rowOff>
    </xdr:from>
    <xdr:to>
      <xdr:col>55</xdr:col>
      <xdr:colOff>50800</xdr:colOff>
      <xdr:row>57</xdr:row>
      <xdr:rowOff>95479</xdr:rowOff>
    </xdr:to>
    <xdr:sp macro="" textlink="">
      <xdr:nvSpPr>
        <xdr:cNvPr id="374" name="楕円 373"/>
        <xdr:cNvSpPr/>
      </xdr:nvSpPr>
      <xdr:spPr>
        <a:xfrm>
          <a:off x="10426700" y="97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143756</xdr:rowOff>
    </xdr:from>
    <xdr:ext cx="534377" cy="259045"/>
    <xdr:sp macro="" textlink="">
      <xdr:nvSpPr>
        <xdr:cNvPr id="375" name="普通建設事業費該当値テキスト"/>
        <xdr:cNvSpPr txBox="1"/>
      </xdr:nvSpPr>
      <xdr:spPr>
        <a:xfrm>
          <a:off x="10528300" y="97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98196</xdr:rowOff>
    </xdr:from>
    <xdr:to>
      <xdr:col>50</xdr:col>
      <xdr:colOff>165100</xdr:colOff>
      <xdr:row>57</xdr:row>
      <xdr:rowOff>28346</xdr:rowOff>
    </xdr:to>
    <xdr:sp macro="" textlink="">
      <xdr:nvSpPr>
        <xdr:cNvPr id="376" name="楕円 375"/>
        <xdr:cNvSpPr/>
      </xdr:nvSpPr>
      <xdr:spPr>
        <a:xfrm>
          <a:off x="9588500" y="96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44873</xdr:rowOff>
    </xdr:from>
    <xdr:ext cx="534377" cy="259045"/>
    <xdr:sp macro="" textlink="">
      <xdr:nvSpPr>
        <xdr:cNvPr id="377" name="テキスト ボックス 376"/>
        <xdr:cNvSpPr txBox="1"/>
      </xdr:nvSpPr>
      <xdr:spPr>
        <a:xfrm>
          <a:off x="9372111" y="947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118070</xdr:rowOff>
    </xdr:from>
    <xdr:to>
      <xdr:col>46</xdr:col>
      <xdr:colOff>38100</xdr:colOff>
      <xdr:row>54</xdr:row>
      <xdr:rowOff>48220</xdr:rowOff>
    </xdr:to>
    <xdr:sp macro="" textlink="">
      <xdr:nvSpPr>
        <xdr:cNvPr id="378" name="楕円 377"/>
        <xdr:cNvSpPr/>
      </xdr:nvSpPr>
      <xdr:spPr>
        <a:xfrm>
          <a:off x="8699500" y="92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64747</xdr:rowOff>
    </xdr:from>
    <xdr:ext cx="599010" cy="259045"/>
    <xdr:sp macro="" textlink="">
      <xdr:nvSpPr>
        <xdr:cNvPr id="379" name="テキスト ボックス 378"/>
        <xdr:cNvSpPr txBox="1"/>
      </xdr:nvSpPr>
      <xdr:spPr>
        <a:xfrm>
          <a:off x="8450795" y="898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29327</xdr:rowOff>
    </xdr:from>
    <xdr:to>
      <xdr:col>41</xdr:col>
      <xdr:colOff>101600</xdr:colOff>
      <xdr:row>54</xdr:row>
      <xdr:rowOff>130927</xdr:rowOff>
    </xdr:to>
    <xdr:sp macro="" textlink="">
      <xdr:nvSpPr>
        <xdr:cNvPr id="380" name="楕円 379"/>
        <xdr:cNvSpPr/>
      </xdr:nvSpPr>
      <xdr:spPr>
        <a:xfrm>
          <a:off x="7810500" y="92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147454</xdr:rowOff>
    </xdr:from>
    <xdr:ext cx="599010" cy="259045"/>
    <xdr:sp macro="" textlink="">
      <xdr:nvSpPr>
        <xdr:cNvPr id="381" name="テキスト ボックス 380"/>
        <xdr:cNvSpPr txBox="1"/>
      </xdr:nvSpPr>
      <xdr:spPr>
        <a:xfrm>
          <a:off x="7561795" y="906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36009</xdr:rowOff>
    </xdr:from>
    <xdr:to>
      <xdr:col>36</xdr:col>
      <xdr:colOff>165100</xdr:colOff>
      <xdr:row>55</xdr:row>
      <xdr:rowOff>137609</xdr:rowOff>
    </xdr:to>
    <xdr:sp macro="" textlink="">
      <xdr:nvSpPr>
        <xdr:cNvPr id="382" name="楕円 381"/>
        <xdr:cNvSpPr/>
      </xdr:nvSpPr>
      <xdr:spPr>
        <a:xfrm>
          <a:off x="6921500" y="94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154136</xdr:rowOff>
    </xdr:from>
    <xdr:ext cx="534377" cy="259045"/>
    <xdr:sp macro="" textlink="">
      <xdr:nvSpPr>
        <xdr:cNvPr id="383" name="テキスト ボックス 382"/>
        <xdr:cNvSpPr txBox="1"/>
      </xdr:nvSpPr>
      <xdr:spPr>
        <a:xfrm>
          <a:off x="6705111" y="924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10"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103257</xdr:rowOff>
    </xdr:from>
    <xdr:to>
      <xdr:col>55</xdr:col>
      <xdr:colOff>0</xdr:colOff>
      <xdr:row>79</xdr:row>
      <xdr:rowOff>36354</xdr:rowOff>
    </xdr:to>
    <xdr:cxnSp macro="">
      <xdr:nvCxnSpPr>
        <xdr:cNvPr id="412" name="直線コネクタ 411"/>
        <xdr:cNvCxnSpPr/>
      </xdr:nvCxnSpPr>
      <xdr:spPr>
        <a:xfrm>
          <a:off x="9639300" y="13304907"/>
          <a:ext cx="838200" cy="27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3" name="普通建設事業費 （ うち新規整備　）平均値テキスト"/>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4" name="フローチャート: 判断 413"/>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66966</xdr:rowOff>
    </xdr:from>
    <xdr:to>
      <xdr:col>50</xdr:col>
      <xdr:colOff>114300</xdr:colOff>
      <xdr:row>77</xdr:row>
      <xdr:rowOff>103257</xdr:rowOff>
    </xdr:to>
    <xdr:cxnSp macro="">
      <xdr:nvCxnSpPr>
        <xdr:cNvPr id="415" name="直線コネクタ 414"/>
        <xdr:cNvCxnSpPr/>
      </xdr:nvCxnSpPr>
      <xdr:spPr>
        <a:xfrm>
          <a:off x="8750300" y="13097166"/>
          <a:ext cx="889000" cy="20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79127</xdr:rowOff>
    </xdr:from>
    <xdr:to>
      <xdr:col>50</xdr:col>
      <xdr:colOff>165100</xdr:colOff>
      <xdr:row>78</xdr:row>
      <xdr:rowOff>9277</xdr:rowOff>
    </xdr:to>
    <xdr:sp macro="" textlink="">
      <xdr:nvSpPr>
        <xdr:cNvPr id="416" name="フローチャート: 判断 415"/>
        <xdr:cNvSpPr/>
      </xdr:nvSpPr>
      <xdr:spPr>
        <a:xfrm>
          <a:off x="9588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xdr:rowOff>
    </xdr:from>
    <xdr:ext cx="534377" cy="259045"/>
    <xdr:sp macro="" textlink="">
      <xdr:nvSpPr>
        <xdr:cNvPr id="417" name="テキスト ボックス 416"/>
        <xdr:cNvSpPr txBox="1"/>
      </xdr:nvSpPr>
      <xdr:spPr>
        <a:xfrm>
          <a:off x="9372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128613</xdr:rowOff>
    </xdr:from>
    <xdr:to>
      <xdr:col>45</xdr:col>
      <xdr:colOff>177800</xdr:colOff>
      <xdr:row>76</xdr:row>
      <xdr:rowOff>66966</xdr:rowOff>
    </xdr:to>
    <xdr:cxnSp macro="">
      <xdr:nvCxnSpPr>
        <xdr:cNvPr id="418" name="直線コネクタ 417"/>
        <xdr:cNvCxnSpPr/>
      </xdr:nvCxnSpPr>
      <xdr:spPr>
        <a:xfrm>
          <a:off x="7861300" y="12987363"/>
          <a:ext cx="889000" cy="10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89148</xdr:rowOff>
    </xdr:from>
    <xdr:to>
      <xdr:col>46</xdr:col>
      <xdr:colOff>38100</xdr:colOff>
      <xdr:row>78</xdr:row>
      <xdr:rowOff>19298</xdr:rowOff>
    </xdr:to>
    <xdr:sp macro="" textlink="">
      <xdr:nvSpPr>
        <xdr:cNvPr id="419" name="フローチャート: 判断 418"/>
        <xdr:cNvSpPr/>
      </xdr:nvSpPr>
      <xdr:spPr>
        <a:xfrm>
          <a:off x="8699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10425</xdr:rowOff>
    </xdr:from>
    <xdr:ext cx="534377" cy="259045"/>
    <xdr:sp macro="" textlink="">
      <xdr:nvSpPr>
        <xdr:cNvPr id="420" name="テキスト ボックス 419"/>
        <xdr:cNvSpPr txBox="1"/>
      </xdr:nvSpPr>
      <xdr:spPr>
        <a:xfrm>
          <a:off x="8483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79483</xdr:rowOff>
    </xdr:from>
    <xdr:to>
      <xdr:col>41</xdr:col>
      <xdr:colOff>50800</xdr:colOff>
      <xdr:row>75</xdr:row>
      <xdr:rowOff>128613</xdr:rowOff>
    </xdr:to>
    <xdr:cxnSp macro="">
      <xdr:nvCxnSpPr>
        <xdr:cNvPr id="421" name="直線コネクタ 420"/>
        <xdr:cNvCxnSpPr/>
      </xdr:nvCxnSpPr>
      <xdr:spPr>
        <a:xfrm>
          <a:off x="6972300" y="12938233"/>
          <a:ext cx="889000" cy="4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41180</xdr:rowOff>
    </xdr:from>
    <xdr:to>
      <xdr:col>41</xdr:col>
      <xdr:colOff>101600</xdr:colOff>
      <xdr:row>77</xdr:row>
      <xdr:rowOff>142780</xdr:rowOff>
    </xdr:to>
    <xdr:sp macro="" textlink="">
      <xdr:nvSpPr>
        <xdr:cNvPr id="422" name="フローチャート: 判断 421"/>
        <xdr:cNvSpPr/>
      </xdr:nvSpPr>
      <xdr:spPr>
        <a:xfrm>
          <a:off x="7810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133907</xdr:rowOff>
    </xdr:from>
    <xdr:ext cx="534377" cy="259045"/>
    <xdr:sp macro="" textlink="">
      <xdr:nvSpPr>
        <xdr:cNvPr id="423" name="テキスト ボックス 422"/>
        <xdr:cNvSpPr txBox="1"/>
      </xdr:nvSpPr>
      <xdr:spPr>
        <a:xfrm>
          <a:off x="7594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41427</xdr:rowOff>
    </xdr:from>
    <xdr:to>
      <xdr:col>36</xdr:col>
      <xdr:colOff>165100</xdr:colOff>
      <xdr:row>77</xdr:row>
      <xdr:rowOff>143027</xdr:rowOff>
    </xdr:to>
    <xdr:sp macro="" textlink="">
      <xdr:nvSpPr>
        <xdr:cNvPr id="424" name="フローチャート: 判断 423"/>
        <xdr:cNvSpPr/>
      </xdr:nvSpPr>
      <xdr:spPr>
        <a:xfrm>
          <a:off x="6921500" y="1324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134154</xdr:rowOff>
    </xdr:from>
    <xdr:ext cx="534377" cy="259045"/>
    <xdr:sp macro="" textlink="">
      <xdr:nvSpPr>
        <xdr:cNvPr id="425" name="テキスト ボックス 424"/>
        <xdr:cNvSpPr txBox="1"/>
      </xdr:nvSpPr>
      <xdr:spPr>
        <a:xfrm>
          <a:off x="6705111" y="133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157004</xdr:rowOff>
    </xdr:from>
    <xdr:to>
      <xdr:col>55</xdr:col>
      <xdr:colOff>50800</xdr:colOff>
      <xdr:row>79</xdr:row>
      <xdr:rowOff>87154</xdr:rowOff>
    </xdr:to>
    <xdr:sp macro="" textlink="">
      <xdr:nvSpPr>
        <xdr:cNvPr id="431" name="楕円 430"/>
        <xdr:cNvSpPr/>
      </xdr:nvSpPr>
      <xdr:spPr>
        <a:xfrm>
          <a:off x="10426700" y="135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71931</xdr:rowOff>
    </xdr:from>
    <xdr:ext cx="378565" cy="259045"/>
    <xdr:sp macro="" textlink="">
      <xdr:nvSpPr>
        <xdr:cNvPr id="432" name="普通建設事業費 （ うち新規整備　）該当値テキスト"/>
        <xdr:cNvSpPr txBox="1"/>
      </xdr:nvSpPr>
      <xdr:spPr>
        <a:xfrm>
          <a:off x="10528300" y="1344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52457</xdr:rowOff>
    </xdr:from>
    <xdr:to>
      <xdr:col>50</xdr:col>
      <xdr:colOff>165100</xdr:colOff>
      <xdr:row>77</xdr:row>
      <xdr:rowOff>154057</xdr:rowOff>
    </xdr:to>
    <xdr:sp macro="" textlink="">
      <xdr:nvSpPr>
        <xdr:cNvPr id="433" name="楕円 432"/>
        <xdr:cNvSpPr/>
      </xdr:nvSpPr>
      <xdr:spPr>
        <a:xfrm>
          <a:off x="9588500" y="132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170584</xdr:rowOff>
    </xdr:from>
    <xdr:ext cx="534377" cy="259045"/>
    <xdr:sp macro="" textlink="">
      <xdr:nvSpPr>
        <xdr:cNvPr id="434" name="テキスト ボックス 433"/>
        <xdr:cNvSpPr txBox="1"/>
      </xdr:nvSpPr>
      <xdr:spPr>
        <a:xfrm>
          <a:off x="9372111" y="130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16166</xdr:rowOff>
    </xdr:from>
    <xdr:to>
      <xdr:col>46</xdr:col>
      <xdr:colOff>38100</xdr:colOff>
      <xdr:row>76</xdr:row>
      <xdr:rowOff>117766</xdr:rowOff>
    </xdr:to>
    <xdr:sp macro="" textlink="">
      <xdr:nvSpPr>
        <xdr:cNvPr id="435" name="楕円 434"/>
        <xdr:cNvSpPr/>
      </xdr:nvSpPr>
      <xdr:spPr>
        <a:xfrm>
          <a:off x="8699500" y="130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134294</xdr:rowOff>
    </xdr:from>
    <xdr:ext cx="534377" cy="259045"/>
    <xdr:sp macro="" textlink="">
      <xdr:nvSpPr>
        <xdr:cNvPr id="436" name="テキスト ボックス 435"/>
        <xdr:cNvSpPr txBox="1"/>
      </xdr:nvSpPr>
      <xdr:spPr>
        <a:xfrm>
          <a:off x="8483111" y="128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77813</xdr:rowOff>
    </xdr:from>
    <xdr:to>
      <xdr:col>41</xdr:col>
      <xdr:colOff>101600</xdr:colOff>
      <xdr:row>76</xdr:row>
      <xdr:rowOff>7962</xdr:rowOff>
    </xdr:to>
    <xdr:sp macro="" textlink="">
      <xdr:nvSpPr>
        <xdr:cNvPr id="437" name="楕円 436"/>
        <xdr:cNvSpPr/>
      </xdr:nvSpPr>
      <xdr:spPr>
        <a:xfrm>
          <a:off x="7810500" y="129365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24490</xdr:rowOff>
    </xdr:from>
    <xdr:ext cx="534377" cy="259045"/>
    <xdr:sp macro="" textlink="">
      <xdr:nvSpPr>
        <xdr:cNvPr id="438" name="テキスト ボックス 437"/>
        <xdr:cNvSpPr txBox="1"/>
      </xdr:nvSpPr>
      <xdr:spPr>
        <a:xfrm>
          <a:off x="7594111" y="127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28683</xdr:rowOff>
    </xdr:from>
    <xdr:to>
      <xdr:col>36</xdr:col>
      <xdr:colOff>165100</xdr:colOff>
      <xdr:row>75</xdr:row>
      <xdr:rowOff>130283</xdr:rowOff>
    </xdr:to>
    <xdr:sp macro="" textlink="">
      <xdr:nvSpPr>
        <xdr:cNvPr id="439" name="楕円 438"/>
        <xdr:cNvSpPr/>
      </xdr:nvSpPr>
      <xdr:spPr>
        <a:xfrm>
          <a:off x="6921500" y="1288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146810</xdr:rowOff>
    </xdr:from>
    <xdr:ext cx="534377" cy="259045"/>
    <xdr:sp macro="" textlink="">
      <xdr:nvSpPr>
        <xdr:cNvPr id="440" name="テキスト ボックス 439"/>
        <xdr:cNvSpPr txBox="1"/>
      </xdr:nvSpPr>
      <xdr:spPr>
        <a:xfrm>
          <a:off x="6705111" y="126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7"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9"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138078</xdr:rowOff>
    </xdr:from>
    <xdr:to>
      <xdr:col>55</xdr:col>
      <xdr:colOff>0</xdr:colOff>
      <xdr:row>97</xdr:row>
      <xdr:rowOff>145590</xdr:rowOff>
    </xdr:to>
    <xdr:cxnSp macro="">
      <xdr:nvCxnSpPr>
        <xdr:cNvPr id="471" name="直線コネクタ 470"/>
        <xdr:cNvCxnSpPr/>
      </xdr:nvCxnSpPr>
      <xdr:spPr>
        <a:xfrm>
          <a:off x="9639300" y="16768728"/>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72" name="普通建設事業費 （ うち更新整備　）平均値テキスト"/>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3" name="フローチャート: 判断 472"/>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20785</xdr:rowOff>
    </xdr:from>
    <xdr:to>
      <xdr:col>50</xdr:col>
      <xdr:colOff>114300</xdr:colOff>
      <xdr:row>97</xdr:row>
      <xdr:rowOff>138078</xdr:rowOff>
    </xdr:to>
    <xdr:cxnSp macro="">
      <xdr:nvCxnSpPr>
        <xdr:cNvPr id="474" name="直線コネクタ 473"/>
        <xdr:cNvCxnSpPr/>
      </xdr:nvCxnSpPr>
      <xdr:spPr>
        <a:xfrm>
          <a:off x="8750300" y="16137085"/>
          <a:ext cx="889000" cy="63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73639</xdr:rowOff>
    </xdr:from>
    <xdr:to>
      <xdr:col>50</xdr:col>
      <xdr:colOff>165100</xdr:colOff>
      <xdr:row>98</xdr:row>
      <xdr:rowOff>3789</xdr:rowOff>
    </xdr:to>
    <xdr:sp macro="" textlink="">
      <xdr:nvSpPr>
        <xdr:cNvPr id="475" name="フローチャート: 判断 474"/>
        <xdr:cNvSpPr/>
      </xdr:nvSpPr>
      <xdr:spPr>
        <a:xfrm>
          <a:off x="9588500" y="167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20316</xdr:rowOff>
    </xdr:from>
    <xdr:ext cx="534377" cy="259045"/>
    <xdr:sp macro="" textlink="">
      <xdr:nvSpPr>
        <xdr:cNvPr id="476" name="テキスト ボックス 475"/>
        <xdr:cNvSpPr txBox="1"/>
      </xdr:nvSpPr>
      <xdr:spPr>
        <a:xfrm>
          <a:off x="9372111" y="164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20785</xdr:rowOff>
    </xdr:from>
    <xdr:to>
      <xdr:col>45</xdr:col>
      <xdr:colOff>177800</xdr:colOff>
      <xdr:row>96</xdr:row>
      <xdr:rowOff>12719</xdr:rowOff>
    </xdr:to>
    <xdr:cxnSp macro="">
      <xdr:nvCxnSpPr>
        <xdr:cNvPr id="477" name="直線コネクタ 476"/>
        <xdr:cNvCxnSpPr/>
      </xdr:nvCxnSpPr>
      <xdr:spPr>
        <a:xfrm flipV="1">
          <a:off x="7861300" y="16137085"/>
          <a:ext cx="889000" cy="33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71766</xdr:rowOff>
    </xdr:from>
    <xdr:to>
      <xdr:col>46</xdr:col>
      <xdr:colOff>38100</xdr:colOff>
      <xdr:row>98</xdr:row>
      <xdr:rowOff>1916</xdr:rowOff>
    </xdr:to>
    <xdr:sp macro="" textlink="">
      <xdr:nvSpPr>
        <xdr:cNvPr id="478" name="フローチャート: 判断 477"/>
        <xdr:cNvSpPr/>
      </xdr:nvSpPr>
      <xdr:spPr>
        <a:xfrm>
          <a:off x="8699500" y="167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164493</xdr:rowOff>
    </xdr:from>
    <xdr:ext cx="534377" cy="259045"/>
    <xdr:sp macro="" textlink="">
      <xdr:nvSpPr>
        <xdr:cNvPr id="479" name="テキスト ボックス 478"/>
        <xdr:cNvSpPr txBox="1"/>
      </xdr:nvSpPr>
      <xdr:spPr>
        <a:xfrm>
          <a:off x="8483111" y="167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12719</xdr:rowOff>
    </xdr:from>
    <xdr:to>
      <xdr:col>41</xdr:col>
      <xdr:colOff>50800</xdr:colOff>
      <xdr:row>97</xdr:row>
      <xdr:rowOff>80297</xdr:rowOff>
    </xdr:to>
    <xdr:cxnSp macro="">
      <xdr:nvCxnSpPr>
        <xdr:cNvPr id="480" name="直線コネクタ 479"/>
        <xdr:cNvCxnSpPr/>
      </xdr:nvCxnSpPr>
      <xdr:spPr>
        <a:xfrm flipV="1">
          <a:off x="6972300" y="16471919"/>
          <a:ext cx="889000" cy="23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135274</xdr:rowOff>
    </xdr:from>
    <xdr:to>
      <xdr:col>41</xdr:col>
      <xdr:colOff>101600</xdr:colOff>
      <xdr:row>98</xdr:row>
      <xdr:rowOff>65424</xdr:rowOff>
    </xdr:to>
    <xdr:sp macro="" textlink="">
      <xdr:nvSpPr>
        <xdr:cNvPr id="481" name="フローチャート: 判断 480"/>
        <xdr:cNvSpPr/>
      </xdr:nvSpPr>
      <xdr:spPr>
        <a:xfrm>
          <a:off x="7810500" y="1676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56551</xdr:rowOff>
    </xdr:from>
    <xdr:ext cx="534377" cy="259045"/>
    <xdr:sp macro="" textlink="">
      <xdr:nvSpPr>
        <xdr:cNvPr id="482" name="テキスト ボックス 481"/>
        <xdr:cNvSpPr txBox="1"/>
      </xdr:nvSpPr>
      <xdr:spPr>
        <a:xfrm>
          <a:off x="7594111" y="168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98197</xdr:rowOff>
    </xdr:from>
    <xdr:to>
      <xdr:col>36</xdr:col>
      <xdr:colOff>165100</xdr:colOff>
      <xdr:row>98</xdr:row>
      <xdr:rowOff>28347</xdr:rowOff>
    </xdr:to>
    <xdr:sp macro="" textlink="">
      <xdr:nvSpPr>
        <xdr:cNvPr id="483" name="フローチャート: 判断 482"/>
        <xdr:cNvSpPr/>
      </xdr:nvSpPr>
      <xdr:spPr>
        <a:xfrm>
          <a:off x="6921500" y="167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19474</xdr:rowOff>
    </xdr:from>
    <xdr:ext cx="534377" cy="259045"/>
    <xdr:sp macro="" textlink="">
      <xdr:nvSpPr>
        <xdr:cNvPr id="484" name="テキスト ボックス 483"/>
        <xdr:cNvSpPr txBox="1"/>
      </xdr:nvSpPr>
      <xdr:spPr>
        <a:xfrm>
          <a:off x="6705111" y="168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94790</xdr:rowOff>
    </xdr:from>
    <xdr:to>
      <xdr:col>55</xdr:col>
      <xdr:colOff>50800</xdr:colOff>
      <xdr:row>98</xdr:row>
      <xdr:rowOff>24940</xdr:rowOff>
    </xdr:to>
    <xdr:sp macro="" textlink="">
      <xdr:nvSpPr>
        <xdr:cNvPr id="490" name="楕円 489"/>
        <xdr:cNvSpPr/>
      </xdr:nvSpPr>
      <xdr:spPr>
        <a:xfrm>
          <a:off x="10426700" y="1672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73217</xdr:rowOff>
    </xdr:from>
    <xdr:ext cx="534377" cy="259045"/>
    <xdr:sp macro="" textlink="">
      <xdr:nvSpPr>
        <xdr:cNvPr id="491" name="普通建設事業費 （ うち更新整備　）該当値テキスト"/>
        <xdr:cNvSpPr txBox="1"/>
      </xdr:nvSpPr>
      <xdr:spPr>
        <a:xfrm>
          <a:off x="10528300"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87278</xdr:rowOff>
    </xdr:from>
    <xdr:to>
      <xdr:col>50</xdr:col>
      <xdr:colOff>165100</xdr:colOff>
      <xdr:row>98</xdr:row>
      <xdr:rowOff>17428</xdr:rowOff>
    </xdr:to>
    <xdr:sp macro="" textlink="">
      <xdr:nvSpPr>
        <xdr:cNvPr id="492" name="楕円 491"/>
        <xdr:cNvSpPr/>
      </xdr:nvSpPr>
      <xdr:spPr>
        <a:xfrm>
          <a:off x="9588500" y="167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8555</xdr:rowOff>
    </xdr:from>
    <xdr:ext cx="534377" cy="259045"/>
    <xdr:sp macro="" textlink="">
      <xdr:nvSpPr>
        <xdr:cNvPr id="493" name="テキスト ボックス 492"/>
        <xdr:cNvSpPr txBox="1"/>
      </xdr:nvSpPr>
      <xdr:spPr>
        <a:xfrm>
          <a:off x="9372111" y="1681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141435</xdr:rowOff>
    </xdr:from>
    <xdr:to>
      <xdr:col>46</xdr:col>
      <xdr:colOff>38100</xdr:colOff>
      <xdr:row>94</xdr:row>
      <xdr:rowOff>71585</xdr:rowOff>
    </xdr:to>
    <xdr:sp macro="" textlink="">
      <xdr:nvSpPr>
        <xdr:cNvPr id="494" name="楕円 493"/>
        <xdr:cNvSpPr/>
      </xdr:nvSpPr>
      <xdr:spPr>
        <a:xfrm>
          <a:off x="8699500" y="160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88112</xdr:rowOff>
    </xdr:from>
    <xdr:ext cx="534377" cy="259045"/>
    <xdr:sp macro="" textlink="">
      <xdr:nvSpPr>
        <xdr:cNvPr id="495" name="テキスト ボックス 494"/>
        <xdr:cNvSpPr txBox="1"/>
      </xdr:nvSpPr>
      <xdr:spPr>
        <a:xfrm>
          <a:off x="8483111" y="158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133369</xdr:rowOff>
    </xdr:from>
    <xdr:to>
      <xdr:col>41</xdr:col>
      <xdr:colOff>101600</xdr:colOff>
      <xdr:row>96</xdr:row>
      <xdr:rowOff>63519</xdr:rowOff>
    </xdr:to>
    <xdr:sp macro="" textlink="">
      <xdr:nvSpPr>
        <xdr:cNvPr id="496" name="楕円 495"/>
        <xdr:cNvSpPr/>
      </xdr:nvSpPr>
      <xdr:spPr>
        <a:xfrm>
          <a:off x="7810500" y="164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80046</xdr:rowOff>
    </xdr:from>
    <xdr:ext cx="534377" cy="259045"/>
    <xdr:sp macro="" textlink="">
      <xdr:nvSpPr>
        <xdr:cNvPr id="497" name="テキスト ボックス 496"/>
        <xdr:cNvSpPr txBox="1"/>
      </xdr:nvSpPr>
      <xdr:spPr>
        <a:xfrm>
          <a:off x="7594111" y="161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29497</xdr:rowOff>
    </xdr:from>
    <xdr:to>
      <xdr:col>36</xdr:col>
      <xdr:colOff>165100</xdr:colOff>
      <xdr:row>97</xdr:row>
      <xdr:rowOff>131097</xdr:rowOff>
    </xdr:to>
    <xdr:sp macro="" textlink="">
      <xdr:nvSpPr>
        <xdr:cNvPr id="498" name="楕円 497"/>
        <xdr:cNvSpPr/>
      </xdr:nvSpPr>
      <xdr:spPr>
        <a:xfrm>
          <a:off x="6921500" y="166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147624</xdr:rowOff>
    </xdr:from>
    <xdr:ext cx="534377" cy="259045"/>
    <xdr:sp macro="" textlink="">
      <xdr:nvSpPr>
        <xdr:cNvPr id="499" name="テキスト ボックス 498"/>
        <xdr:cNvSpPr txBox="1"/>
      </xdr:nvSpPr>
      <xdr:spPr>
        <a:xfrm>
          <a:off x="6705111" y="164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4"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7"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8" name="フローチャート: 判断 527"/>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51090</xdr:rowOff>
    </xdr:from>
    <xdr:to>
      <xdr:col>81</xdr:col>
      <xdr:colOff>101600</xdr:colOff>
      <xdr:row>38</xdr:row>
      <xdr:rowOff>152690</xdr:rowOff>
    </xdr:to>
    <xdr:sp macro="" textlink="">
      <xdr:nvSpPr>
        <xdr:cNvPr id="530" name="フローチャート: 判断 529"/>
        <xdr:cNvSpPr/>
      </xdr:nvSpPr>
      <xdr:spPr>
        <a:xfrm>
          <a:off x="15430500" y="65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169217</xdr:rowOff>
    </xdr:from>
    <xdr:ext cx="469744" cy="259045"/>
    <xdr:sp macro="" textlink="">
      <xdr:nvSpPr>
        <xdr:cNvPr id="531" name="テキスト ボックス 530"/>
        <xdr:cNvSpPr txBox="1"/>
      </xdr:nvSpPr>
      <xdr:spPr>
        <a:xfrm>
          <a:off x="15246428" y="63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11455</xdr:rowOff>
    </xdr:from>
    <xdr:to>
      <xdr:col>76</xdr:col>
      <xdr:colOff>114300</xdr:colOff>
      <xdr:row>38</xdr:row>
      <xdr:rowOff>139700</xdr:rowOff>
    </xdr:to>
    <xdr:cxnSp macro="">
      <xdr:nvCxnSpPr>
        <xdr:cNvPr id="532" name="直線コネクタ 531"/>
        <xdr:cNvCxnSpPr/>
      </xdr:nvCxnSpPr>
      <xdr:spPr>
        <a:xfrm>
          <a:off x="13703300" y="6526555"/>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42608</xdr:rowOff>
    </xdr:from>
    <xdr:to>
      <xdr:col>76</xdr:col>
      <xdr:colOff>165100</xdr:colOff>
      <xdr:row>38</xdr:row>
      <xdr:rowOff>144208</xdr:rowOff>
    </xdr:to>
    <xdr:sp macro="" textlink="">
      <xdr:nvSpPr>
        <xdr:cNvPr id="533" name="フローチャート: 判断 532"/>
        <xdr:cNvSpPr/>
      </xdr:nvSpPr>
      <xdr:spPr>
        <a:xfrm>
          <a:off x="1454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160736</xdr:rowOff>
    </xdr:from>
    <xdr:ext cx="469744" cy="259045"/>
    <xdr:sp macro="" textlink="">
      <xdr:nvSpPr>
        <xdr:cNvPr id="534" name="テキスト ボックス 533"/>
        <xdr:cNvSpPr txBox="1"/>
      </xdr:nvSpPr>
      <xdr:spPr>
        <a:xfrm>
          <a:off x="14357428"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11455</xdr:rowOff>
    </xdr:from>
    <xdr:to>
      <xdr:col>71</xdr:col>
      <xdr:colOff>177800</xdr:colOff>
      <xdr:row>38</xdr:row>
      <xdr:rowOff>108062</xdr:rowOff>
    </xdr:to>
    <xdr:cxnSp macro="">
      <xdr:nvCxnSpPr>
        <xdr:cNvPr id="535" name="直線コネクタ 534"/>
        <xdr:cNvCxnSpPr/>
      </xdr:nvCxnSpPr>
      <xdr:spPr>
        <a:xfrm flipV="1">
          <a:off x="12814300" y="6526555"/>
          <a:ext cx="889000" cy="9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54747</xdr:rowOff>
    </xdr:from>
    <xdr:to>
      <xdr:col>72</xdr:col>
      <xdr:colOff>38100</xdr:colOff>
      <xdr:row>38</xdr:row>
      <xdr:rowOff>156347</xdr:rowOff>
    </xdr:to>
    <xdr:sp macro="" textlink="">
      <xdr:nvSpPr>
        <xdr:cNvPr id="536" name="フローチャート: 判断 535"/>
        <xdr:cNvSpPr/>
      </xdr:nvSpPr>
      <xdr:spPr>
        <a:xfrm>
          <a:off x="13652500" y="65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147474</xdr:rowOff>
    </xdr:from>
    <xdr:ext cx="469744" cy="259045"/>
    <xdr:sp macro="" textlink="">
      <xdr:nvSpPr>
        <xdr:cNvPr id="537" name="テキスト ボックス 536"/>
        <xdr:cNvSpPr txBox="1"/>
      </xdr:nvSpPr>
      <xdr:spPr>
        <a:xfrm>
          <a:off x="13468428" y="66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73309</xdr:rowOff>
    </xdr:from>
    <xdr:to>
      <xdr:col>67</xdr:col>
      <xdr:colOff>101600</xdr:colOff>
      <xdr:row>39</xdr:row>
      <xdr:rowOff>3459</xdr:rowOff>
    </xdr:to>
    <xdr:sp macro="" textlink="">
      <xdr:nvSpPr>
        <xdr:cNvPr id="538" name="フローチャート: 判断 537"/>
        <xdr:cNvSpPr/>
      </xdr:nvSpPr>
      <xdr:spPr>
        <a:xfrm>
          <a:off x="12763500" y="658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166036</xdr:rowOff>
    </xdr:from>
    <xdr:ext cx="378565" cy="259045"/>
    <xdr:sp macro="" textlink="">
      <xdr:nvSpPr>
        <xdr:cNvPr id="539" name="テキスト ボックス 538"/>
        <xdr:cNvSpPr txBox="1"/>
      </xdr:nvSpPr>
      <xdr:spPr>
        <a:xfrm>
          <a:off x="12625017" y="66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132106</xdr:rowOff>
    </xdr:from>
    <xdr:to>
      <xdr:col>72</xdr:col>
      <xdr:colOff>38100</xdr:colOff>
      <xdr:row>38</xdr:row>
      <xdr:rowOff>62255</xdr:rowOff>
    </xdr:to>
    <xdr:sp macro="" textlink="">
      <xdr:nvSpPr>
        <xdr:cNvPr id="551" name="楕円 550"/>
        <xdr:cNvSpPr/>
      </xdr:nvSpPr>
      <xdr:spPr>
        <a:xfrm>
          <a:off x="13652500" y="6475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78783</xdr:rowOff>
    </xdr:from>
    <xdr:ext cx="469744" cy="259045"/>
    <xdr:sp macro="" textlink="">
      <xdr:nvSpPr>
        <xdr:cNvPr id="552" name="テキスト ボックス 551"/>
        <xdr:cNvSpPr txBox="1"/>
      </xdr:nvSpPr>
      <xdr:spPr>
        <a:xfrm>
          <a:off x="13468428" y="625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57262</xdr:rowOff>
    </xdr:from>
    <xdr:to>
      <xdr:col>67</xdr:col>
      <xdr:colOff>101600</xdr:colOff>
      <xdr:row>38</xdr:row>
      <xdr:rowOff>158862</xdr:rowOff>
    </xdr:to>
    <xdr:sp macro="" textlink="">
      <xdr:nvSpPr>
        <xdr:cNvPr id="553" name="楕円 552"/>
        <xdr:cNvSpPr/>
      </xdr:nvSpPr>
      <xdr:spPr>
        <a:xfrm>
          <a:off x="12763500" y="6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3939</xdr:rowOff>
    </xdr:from>
    <xdr:ext cx="469744" cy="259045"/>
    <xdr:sp macro="" textlink="">
      <xdr:nvSpPr>
        <xdr:cNvPr id="554" name="テキスト ボックス 553"/>
        <xdr:cNvSpPr txBox="1"/>
      </xdr:nvSpPr>
      <xdr:spPr>
        <a:xfrm>
          <a:off x="12579428" y="634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8"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30"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83103</xdr:rowOff>
    </xdr:from>
    <xdr:to>
      <xdr:col>85</xdr:col>
      <xdr:colOff>127000</xdr:colOff>
      <xdr:row>74</xdr:row>
      <xdr:rowOff>137566</xdr:rowOff>
    </xdr:to>
    <xdr:cxnSp macro="">
      <xdr:nvCxnSpPr>
        <xdr:cNvPr id="632" name="直線コネクタ 631"/>
        <xdr:cNvCxnSpPr/>
      </xdr:nvCxnSpPr>
      <xdr:spPr>
        <a:xfrm flipV="1">
          <a:off x="15481300" y="12770403"/>
          <a:ext cx="8382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3" name="公債費平均値テキスト"/>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4" name="フローチャート: 判断 633"/>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137566</xdr:rowOff>
    </xdr:from>
    <xdr:to>
      <xdr:col>81</xdr:col>
      <xdr:colOff>50800</xdr:colOff>
      <xdr:row>75</xdr:row>
      <xdr:rowOff>18523</xdr:rowOff>
    </xdr:to>
    <xdr:cxnSp macro="">
      <xdr:nvCxnSpPr>
        <xdr:cNvPr id="635" name="直線コネクタ 634"/>
        <xdr:cNvCxnSpPr/>
      </xdr:nvCxnSpPr>
      <xdr:spPr>
        <a:xfrm flipV="1">
          <a:off x="14592300" y="12824866"/>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84766</xdr:rowOff>
    </xdr:from>
    <xdr:to>
      <xdr:col>81</xdr:col>
      <xdr:colOff>101600</xdr:colOff>
      <xdr:row>76</xdr:row>
      <xdr:rowOff>14917</xdr:rowOff>
    </xdr:to>
    <xdr:sp macro="" textlink="">
      <xdr:nvSpPr>
        <xdr:cNvPr id="636" name="フローチャート: 判断 635"/>
        <xdr:cNvSpPr/>
      </xdr:nvSpPr>
      <xdr:spPr>
        <a:xfrm>
          <a:off x="15430500" y="129435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6044</xdr:rowOff>
    </xdr:from>
    <xdr:ext cx="534377" cy="259045"/>
    <xdr:sp macro="" textlink="">
      <xdr:nvSpPr>
        <xdr:cNvPr id="637" name="テキスト ボックス 636"/>
        <xdr:cNvSpPr txBox="1"/>
      </xdr:nvSpPr>
      <xdr:spPr>
        <a:xfrm>
          <a:off x="15214111" y="130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18523</xdr:rowOff>
    </xdr:from>
    <xdr:to>
      <xdr:col>76</xdr:col>
      <xdr:colOff>114300</xdr:colOff>
      <xdr:row>75</xdr:row>
      <xdr:rowOff>47403</xdr:rowOff>
    </xdr:to>
    <xdr:cxnSp macro="">
      <xdr:nvCxnSpPr>
        <xdr:cNvPr id="638" name="直線コネクタ 637"/>
        <xdr:cNvCxnSpPr/>
      </xdr:nvCxnSpPr>
      <xdr:spPr>
        <a:xfrm flipV="1">
          <a:off x="13703300" y="12877273"/>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76136</xdr:rowOff>
    </xdr:from>
    <xdr:to>
      <xdr:col>76</xdr:col>
      <xdr:colOff>165100</xdr:colOff>
      <xdr:row>76</xdr:row>
      <xdr:rowOff>6286</xdr:rowOff>
    </xdr:to>
    <xdr:sp macro="" textlink="">
      <xdr:nvSpPr>
        <xdr:cNvPr id="639" name="フローチャート: 判断 638"/>
        <xdr:cNvSpPr/>
      </xdr:nvSpPr>
      <xdr:spPr>
        <a:xfrm>
          <a:off x="14541500" y="1293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168863</xdr:rowOff>
    </xdr:from>
    <xdr:ext cx="534377" cy="259045"/>
    <xdr:sp macro="" textlink="">
      <xdr:nvSpPr>
        <xdr:cNvPr id="640" name="テキスト ボックス 639"/>
        <xdr:cNvSpPr txBox="1"/>
      </xdr:nvSpPr>
      <xdr:spPr>
        <a:xfrm>
          <a:off x="14325111" y="130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28181</xdr:rowOff>
    </xdr:from>
    <xdr:to>
      <xdr:col>71</xdr:col>
      <xdr:colOff>177800</xdr:colOff>
      <xdr:row>75</xdr:row>
      <xdr:rowOff>47403</xdr:rowOff>
    </xdr:to>
    <xdr:cxnSp macro="">
      <xdr:nvCxnSpPr>
        <xdr:cNvPr id="641" name="直線コネクタ 640"/>
        <xdr:cNvCxnSpPr/>
      </xdr:nvCxnSpPr>
      <xdr:spPr>
        <a:xfrm>
          <a:off x="12814300" y="12886931"/>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67355</xdr:rowOff>
    </xdr:from>
    <xdr:to>
      <xdr:col>72</xdr:col>
      <xdr:colOff>38100</xdr:colOff>
      <xdr:row>75</xdr:row>
      <xdr:rowOff>168954</xdr:rowOff>
    </xdr:to>
    <xdr:sp macro="" textlink="">
      <xdr:nvSpPr>
        <xdr:cNvPr id="642" name="フローチャート: 判断 641"/>
        <xdr:cNvSpPr/>
      </xdr:nvSpPr>
      <xdr:spPr>
        <a:xfrm>
          <a:off x="13652500" y="12926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160081</xdr:rowOff>
    </xdr:from>
    <xdr:ext cx="534377" cy="259045"/>
    <xdr:sp macro="" textlink="">
      <xdr:nvSpPr>
        <xdr:cNvPr id="643" name="テキスト ボックス 642"/>
        <xdr:cNvSpPr txBox="1"/>
      </xdr:nvSpPr>
      <xdr:spPr>
        <a:xfrm>
          <a:off x="13436111" y="130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71450</xdr:rowOff>
    </xdr:from>
    <xdr:to>
      <xdr:col>67</xdr:col>
      <xdr:colOff>101600</xdr:colOff>
      <xdr:row>76</xdr:row>
      <xdr:rowOff>1600</xdr:rowOff>
    </xdr:to>
    <xdr:sp macro="" textlink="">
      <xdr:nvSpPr>
        <xdr:cNvPr id="644" name="フローチャート: 判断 643"/>
        <xdr:cNvSpPr/>
      </xdr:nvSpPr>
      <xdr:spPr>
        <a:xfrm>
          <a:off x="12763500" y="129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164177</xdr:rowOff>
    </xdr:from>
    <xdr:ext cx="534377" cy="259045"/>
    <xdr:sp macro="" textlink="">
      <xdr:nvSpPr>
        <xdr:cNvPr id="645" name="テキスト ボックス 644"/>
        <xdr:cNvSpPr txBox="1"/>
      </xdr:nvSpPr>
      <xdr:spPr>
        <a:xfrm>
          <a:off x="12547111" y="130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32303</xdr:rowOff>
    </xdr:from>
    <xdr:to>
      <xdr:col>85</xdr:col>
      <xdr:colOff>177800</xdr:colOff>
      <xdr:row>74</xdr:row>
      <xdr:rowOff>133903</xdr:rowOff>
    </xdr:to>
    <xdr:sp macro="" textlink="">
      <xdr:nvSpPr>
        <xdr:cNvPr id="651" name="楕円 650"/>
        <xdr:cNvSpPr/>
      </xdr:nvSpPr>
      <xdr:spPr>
        <a:xfrm>
          <a:off x="16268700" y="1271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55180</xdr:rowOff>
    </xdr:from>
    <xdr:ext cx="534377" cy="259045"/>
    <xdr:sp macro="" textlink="">
      <xdr:nvSpPr>
        <xdr:cNvPr id="652" name="公債費該当値テキスト"/>
        <xdr:cNvSpPr txBox="1"/>
      </xdr:nvSpPr>
      <xdr:spPr>
        <a:xfrm>
          <a:off x="16370300" y="12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86766</xdr:rowOff>
    </xdr:from>
    <xdr:to>
      <xdr:col>81</xdr:col>
      <xdr:colOff>101600</xdr:colOff>
      <xdr:row>75</xdr:row>
      <xdr:rowOff>16916</xdr:rowOff>
    </xdr:to>
    <xdr:sp macro="" textlink="">
      <xdr:nvSpPr>
        <xdr:cNvPr id="653" name="楕円 652"/>
        <xdr:cNvSpPr/>
      </xdr:nvSpPr>
      <xdr:spPr>
        <a:xfrm>
          <a:off x="15430500" y="127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33443</xdr:rowOff>
    </xdr:from>
    <xdr:ext cx="534377" cy="259045"/>
    <xdr:sp macro="" textlink="">
      <xdr:nvSpPr>
        <xdr:cNvPr id="654" name="テキスト ボックス 653"/>
        <xdr:cNvSpPr txBox="1"/>
      </xdr:nvSpPr>
      <xdr:spPr>
        <a:xfrm>
          <a:off x="15214111" y="125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139173</xdr:rowOff>
    </xdr:from>
    <xdr:to>
      <xdr:col>76</xdr:col>
      <xdr:colOff>165100</xdr:colOff>
      <xdr:row>75</xdr:row>
      <xdr:rowOff>69323</xdr:rowOff>
    </xdr:to>
    <xdr:sp macro="" textlink="">
      <xdr:nvSpPr>
        <xdr:cNvPr id="655" name="楕円 654"/>
        <xdr:cNvSpPr/>
      </xdr:nvSpPr>
      <xdr:spPr>
        <a:xfrm>
          <a:off x="14541500" y="128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85850</xdr:rowOff>
    </xdr:from>
    <xdr:ext cx="534377" cy="259045"/>
    <xdr:sp macro="" textlink="">
      <xdr:nvSpPr>
        <xdr:cNvPr id="656" name="テキスト ボックス 655"/>
        <xdr:cNvSpPr txBox="1"/>
      </xdr:nvSpPr>
      <xdr:spPr>
        <a:xfrm>
          <a:off x="14325111" y="126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168053</xdr:rowOff>
    </xdr:from>
    <xdr:to>
      <xdr:col>72</xdr:col>
      <xdr:colOff>38100</xdr:colOff>
      <xdr:row>75</xdr:row>
      <xdr:rowOff>98203</xdr:rowOff>
    </xdr:to>
    <xdr:sp macro="" textlink="">
      <xdr:nvSpPr>
        <xdr:cNvPr id="657" name="楕円 656"/>
        <xdr:cNvSpPr/>
      </xdr:nvSpPr>
      <xdr:spPr>
        <a:xfrm>
          <a:off x="13652500" y="128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114730</xdr:rowOff>
    </xdr:from>
    <xdr:ext cx="534377" cy="259045"/>
    <xdr:sp macro="" textlink="">
      <xdr:nvSpPr>
        <xdr:cNvPr id="658" name="テキスト ボックス 657"/>
        <xdr:cNvSpPr txBox="1"/>
      </xdr:nvSpPr>
      <xdr:spPr>
        <a:xfrm>
          <a:off x="13436111" y="126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148831</xdr:rowOff>
    </xdr:from>
    <xdr:to>
      <xdr:col>67</xdr:col>
      <xdr:colOff>101600</xdr:colOff>
      <xdr:row>75</xdr:row>
      <xdr:rowOff>78981</xdr:rowOff>
    </xdr:to>
    <xdr:sp macro="" textlink="">
      <xdr:nvSpPr>
        <xdr:cNvPr id="659" name="楕円 658"/>
        <xdr:cNvSpPr/>
      </xdr:nvSpPr>
      <xdr:spPr>
        <a:xfrm>
          <a:off x="12763500" y="128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95508</xdr:rowOff>
    </xdr:from>
    <xdr:ext cx="534377" cy="259045"/>
    <xdr:sp macro="" textlink="">
      <xdr:nvSpPr>
        <xdr:cNvPr id="660" name="テキスト ボックス 659"/>
        <xdr:cNvSpPr txBox="1"/>
      </xdr:nvSpPr>
      <xdr:spPr>
        <a:xfrm>
          <a:off x="12547111" y="126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6" name="テキスト ボックス 67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1"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3"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99924</xdr:rowOff>
    </xdr:from>
    <xdr:to>
      <xdr:col>85</xdr:col>
      <xdr:colOff>127000</xdr:colOff>
      <xdr:row>96</xdr:row>
      <xdr:rowOff>110068</xdr:rowOff>
    </xdr:to>
    <xdr:cxnSp macro="">
      <xdr:nvCxnSpPr>
        <xdr:cNvPr id="685" name="直線コネクタ 684"/>
        <xdr:cNvCxnSpPr/>
      </xdr:nvCxnSpPr>
      <xdr:spPr>
        <a:xfrm flipV="1">
          <a:off x="15481300" y="16559124"/>
          <a:ext cx="838200" cy="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6" name="積立金平均値テキスト"/>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7" name="フローチャート: 判断 686"/>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110068</xdr:rowOff>
    </xdr:from>
    <xdr:to>
      <xdr:col>81</xdr:col>
      <xdr:colOff>50800</xdr:colOff>
      <xdr:row>97</xdr:row>
      <xdr:rowOff>28874</xdr:rowOff>
    </xdr:to>
    <xdr:cxnSp macro="">
      <xdr:nvCxnSpPr>
        <xdr:cNvPr id="688" name="直線コネクタ 687"/>
        <xdr:cNvCxnSpPr/>
      </xdr:nvCxnSpPr>
      <xdr:spPr>
        <a:xfrm flipV="1">
          <a:off x="14592300" y="16569268"/>
          <a:ext cx="889000" cy="9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50256</xdr:rowOff>
    </xdr:from>
    <xdr:to>
      <xdr:col>81</xdr:col>
      <xdr:colOff>101600</xdr:colOff>
      <xdr:row>97</xdr:row>
      <xdr:rowOff>151856</xdr:rowOff>
    </xdr:to>
    <xdr:sp macro="" textlink="">
      <xdr:nvSpPr>
        <xdr:cNvPr id="689" name="フローチャート: 判断 688"/>
        <xdr:cNvSpPr/>
      </xdr:nvSpPr>
      <xdr:spPr>
        <a:xfrm>
          <a:off x="15430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142983</xdr:rowOff>
    </xdr:from>
    <xdr:ext cx="534377" cy="259045"/>
    <xdr:sp macro="" textlink="">
      <xdr:nvSpPr>
        <xdr:cNvPr id="690" name="テキスト ボックス 689"/>
        <xdr:cNvSpPr txBox="1"/>
      </xdr:nvSpPr>
      <xdr:spPr>
        <a:xfrm>
          <a:off x="15214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28874</xdr:rowOff>
    </xdr:from>
    <xdr:to>
      <xdr:col>76</xdr:col>
      <xdr:colOff>114300</xdr:colOff>
      <xdr:row>97</xdr:row>
      <xdr:rowOff>149165</xdr:rowOff>
    </xdr:to>
    <xdr:cxnSp macro="">
      <xdr:nvCxnSpPr>
        <xdr:cNvPr id="691" name="直線コネクタ 690"/>
        <xdr:cNvCxnSpPr/>
      </xdr:nvCxnSpPr>
      <xdr:spPr>
        <a:xfrm flipV="1">
          <a:off x="13703300" y="16659524"/>
          <a:ext cx="889000" cy="1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75144</xdr:rowOff>
    </xdr:from>
    <xdr:to>
      <xdr:col>76</xdr:col>
      <xdr:colOff>165100</xdr:colOff>
      <xdr:row>98</xdr:row>
      <xdr:rowOff>5294</xdr:rowOff>
    </xdr:to>
    <xdr:sp macro="" textlink="">
      <xdr:nvSpPr>
        <xdr:cNvPr id="692" name="フローチャート: 判断 691"/>
        <xdr:cNvSpPr/>
      </xdr:nvSpPr>
      <xdr:spPr>
        <a:xfrm>
          <a:off x="14541500" y="1670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167871</xdr:rowOff>
    </xdr:from>
    <xdr:ext cx="534377" cy="259045"/>
    <xdr:sp macro="" textlink="">
      <xdr:nvSpPr>
        <xdr:cNvPr id="693" name="テキスト ボックス 692"/>
        <xdr:cNvSpPr txBox="1"/>
      </xdr:nvSpPr>
      <xdr:spPr>
        <a:xfrm>
          <a:off x="14325111" y="167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149165</xdr:rowOff>
    </xdr:from>
    <xdr:to>
      <xdr:col>71</xdr:col>
      <xdr:colOff>177800</xdr:colOff>
      <xdr:row>97</xdr:row>
      <xdr:rowOff>150890</xdr:rowOff>
    </xdr:to>
    <xdr:cxnSp macro="">
      <xdr:nvCxnSpPr>
        <xdr:cNvPr id="694" name="直線コネクタ 693"/>
        <xdr:cNvCxnSpPr/>
      </xdr:nvCxnSpPr>
      <xdr:spPr>
        <a:xfrm flipV="1">
          <a:off x="12814300" y="16779815"/>
          <a:ext cx="8890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29361</xdr:rowOff>
    </xdr:from>
    <xdr:to>
      <xdr:col>72</xdr:col>
      <xdr:colOff>38100</xdr:colOff>
      <xdr:row>97</xdr:row>
      <xdr:rowOff>130961</xdr:rowOff>
    </xdr:to>
    <xdr:sp macro="" textlink="">
      <xdr:nvSpPr>
        <xdr:cNvPr id="695" name="フローチャート: 判断 694"/>
        <xdr:cNvSpPr/>
      </xdr:nvSpPr>
      <xdr:spPr>
        <a:xfrm>
          <a:off x="13652500" y="166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147488</xdr:rowOff>
    </xdr:from>
    <xdr:ext cx="534377" cy="259045"/>
    <xdr:sp macro="" textlink="">
      <xdr:nvSpPr>
        <xdr:cNvPr id="696" name="テキスト ボックス 695"/>
        <xdr:cNvSpPr txBox="1"/>
      </xdr:nvSpPr>
      <xdr:spPr>
        <a:xfrm>
          <a:off x="13436111" y="164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53804</xdr:rowOff>
    </xdr:from>
    <xdr:to>
      <xdr:col>67</xdr:col>
      <xdr:colOff>101600</xdr:colOff>
      <xdr:row>97</xdr:row>
      <xdr:rowOff>155404</xdr:rowOff>
    </xdr:to>
    <xdr:sp macro="" textlink="">
      <xdr:nvSpPr>
        <xdr:cNvPr id="697" name="フローチャート: 判断 696"/>
        <xdr:cNvSpPr/>
      </xdr:nvSpPr>
      <xdr:spPr>
        <a:xfrm>
          <a:off x="12763500" y="166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481</xdr:rowOff>
    </xdr:from>
    <xdr:ext cx="534377" cy="259045"/>
    <xdr:sp macro="" textlink="">
      <xdr:nvSpPr>
        <xdr:cNvPr id="698" name="テキスト ボックス 697"/>
        <xdr:cNvSpPr txBox="1"/>
      </xdr:nvSpPr>
      <xdr:spPr>
        <a:xfrm>
          <a:off x="12547111" y="164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49124</xdr:rowOff>
    </xdr:from>
    <xdr:to>
      <xdr:col>85</xdr:col>
      <xdr:colOff>177800</xdr:colOff>
      <xdr:row>96</xdr:row>
      <xdr:rowOff>150724</xdr:rowOff>
    </xdr:to>
    <xdr:sp macro="" textlink="">
      <xdr:nvSpPr>
        <xdr:cNvPr id="704" name="楕円 703"/>
        <xdr:cNvSpPr/>
      </xdr:nvSpPr>
      <xdr:spPr>
        <a:xfrm>
          <a:off x="16268700" y="165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72001</xdr:rowOff>
    </xdr:from>
    <xdr:ext cx="534377" cy="259045"/>
    <xdr:sp macro="" textlink="">
      <xdr:nvSpPr>
        <xdr:cNvPr id="705" name="積立金該当値テキスト"/>
        <xdr:cNvSpPr txBox="1"/>
      </xdr:nvSpPr>
      <xdr:spPr>
        <a:xfrm>
          <a:off x="16370300" y="163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59268</xdr:rowOff>
    </xdr:from>
    <xdr:to>
      <xdr:col>81</xdr:col>
      <xdr:colOff>101600</xdr:colOff>
      <xdr:row>96</xdr:row>
      <xdr:rowOff>160868</xdr:rowOff>
    </xdr:to>
    <xdr:sp macro="" textlink="">
      <xdr:nvSpPr>
        <xdr:cNvPr id="706" name="楕円 705"/>
        <xdr:cNvSpPr/>
      </xdr:nvSpPr>
      <xdr:spPr>
        <a:xfrm>
          <a:off x="15430500" y="165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5945</xdr:rowOff>
    </xdr:from>
    <xdr:ext cx="534377" cy="259045"/>
    <xdr:sp macro="" textlink="">
      <xdr:nvSpPr>
        <xdr:cNvPr id="707" name="テキスト ボックス 706"/>
        <xdr:cNvSpPr txBox="1"/>
      </xdr:nvSpPr>
      <xdr:spPr>
        <a:xfrm>
          <a:off x="15214111" y="162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149524</xdr:rowOff>
    </xdr:from>
    <xdr:to>
      <xdr:col>76</xdr:col>
      <xdr:colOff>165100</xdr:colOff>
      <xdr:row>97</xdr:row>
      <xdr:rowOff>79674</xdr:rowOff>
    </xdr:to>
    <xdr:sp macro="" textlink="">
      <xdr:nvSpPr>
        <xdr:cNvPr id="708" name="楕円 707"/>
        <xdr:cNvSpPr/>
      </xdr:nvSpPr>
      <xdr:spPr>
        <a:xfrm>
          <a:off x="14541500" y="166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96201</xdr:rowOff>
    </xdr:from>
    <xdr:ext cx="534377" cy="259045"/>
    <xdr:sp macro="" textlink="">
      <xdr:nvSpPr>
        <xdr:cNvPr id="709" name="テキスト ボックス 708"/>
        <xdr:cNvSpPr txBox="1"/>
      </xdr:nvSpPr>
      <xdr:spPr>
        <a:xfrm>
          <a:off x="14325111" y="163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98365</xdr:rowOff>
    </xdr:from>
    <xdr:to>
      <xdr:col>72</xdr:col>
      <xdr:colOff>38100</xdr:colOff>
      <xdr:row>98</xdr:row>
      <xdr:rowOff>28515</xdr:rowOff>
    </xdr:to>
    <xdr:sp macro="" textlink="">
      <xdr:nvSpPr>
        <xdr:cNvPr id="710" name="楕円 709"/>
        <xdr:cNvSpPr/>
      </xdr:nvSpPr>
      <xdr:spPr>
        <a:xfrm>
          <a:off x="13652500" y="167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19642</xdr:rowOff>
    </xdr:from>
    <xdr:ext cx="469744" cy="259045"/>
    <xdr:sp macro="" textlink="">
      <xdr:nvSpPr>
        <xdr:cNvPr id="711" name="テキスト ボックス 710"/>
        <xdr:cNvSpPr txBox="1"/>
      </xdr:nvSpPr>
      <xdr:spPr>
        <a:xfrm>
          <a:off x="13468428" y="1682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100090</xdr:rowOff>
    </xdr:from>
    <xdr:to>
      <xdr:col>67</xdr:col>
      <xdr:colOff>101600</xdr:colOff>
      <xdr:row>98</xdr:row>
      <xdr:rowOff>30240</xdr:rowOff>
    </xdr:to>
    <xdr:sp macro="" textlink="">
      <xdr:nvSpPr>
        <xdr:cNvPr id="712" name="楕円 711"/>
        <xdr:cNvSpPr/>
      </xdr:nvSpPr>
      <xdr:spPr>
        <a:xfrm>
          <a:off x="12763500" y="16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21367</xdr:rowOff>
    </xdr:from>
    <xdr:ext cx="469744" cy="259045"/>
    <xdr:sp macro="" textlink="">
      <xdr:nvSpPr>
        <xdr:cNvPr id="713" name="テキスト ボックス 712"/>
        <xdr:cNvSpPr txBox="1"/>
      </xdr:nvSpPr>
      <xdr:spPr>
        <a:xfrm>
          <a:off x="12579428" y="1682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7" name="直線コネクタ 736"/>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40"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1" name="直線コネクタ 740"/>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15494</xdr:rowOff>
    </xdr:from>
    <xdr:to>
      <xdr:col>116</xdr:col>
      <xdr:colOff>63500</xdr:colOff>
      <xdr:row>37</xdr:row>
      <xdr:rowOff>22352</xdr:rowOff>
    </xdr:to>
    <xdr:cxnSp macro="">
      <xdr:nvCxnSpPr>
        <xdr:cNvPr id="742" name="直線コネクタ 741"/>
        <xdr:cNvCxnSpPr/>
      </xdr:nvCxnSpPr>
      <xdr:spPr>
        <a:xfrm>
          <a:off x="21323300" y="635914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125430</xdr:rowOff>
    </xdr:from>
    <xdr:ext cx="469744" cy="259045"/>
    <xdr:sp macro="" textlink="">
      <xdr:nvSpPr>
        <xdr:cNvPr id="743" name="投資及び出資金平均値テキスト"/>
        <xdr:cNvSpPr txBox="1"/>
      </xdr:nvSpPr>
      <xdr:spPr>
        <a:xfrm>
          <a:off x="22212300" y="6297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4" name="フローチャート: 判断 743"/>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6731</xdr:rowOff>
    </xdr:from>
    <xdr:to>
      <xdr:col>111</xdr:col>
      <xdr:colOff>177800</xdr:colOff>
      <xdr:row>37</xdr:row>
      <xdr:rowOff>15494</xdr:rowOff>
    </xdr:to>
    <xdr:cxnSp macro="">
      <xdr:nvCxnSpPr>
        <xdr:cNvPr id="745" name="直線コネクタ 744"/>
        <xdr:cNvCxnSpPr/>
      </xdr:nvCxnSpPr>
      <xdr:spPr>
        <a:xfrm>
          <a:off x="20434300" y="635038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161099</xdr:rowOff>
    </xdr:from>
    <xdr:to>
      <xdr:col>112</xdr:col>
      <xdr:colOff>38100</xdr:colOff>
      <xdr:row>37</xdr:row>
      <xdr:rowOff>91249</xdr:rowOff>
    </xdr:to>
    <xdr:sp macro="" textlink="">
      <xdr:nvSpPr>
        <xdr:cNvPr id="746" name="フローチャート: 判断 745"/>
        <xdr:cNvSpPr/>
      </xdr:nvSpPr>
      <xdr:spPr>
        <a:xfrm>
          <a:off x="21272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82376</xdr:rowOff>
    </xdr:from>
    <xdr:ext cx="469744" cy="259045"/>
    <xdr:sp macro="" textlink="">
      <xdr:nvSpPr>
        <xdr:cNvPr id="747" name="テキスト ボックス 746"/>
        <xdr:cNvSpPr txBox="1"/>
      </xdr:nvSpPr>
      <xdr:spPr>
        <a:xfrm>
          <a:off x="21088428" y="64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6731</xdr:rowOff>
    </xdr:from>
    <xdr:to>
      <xdr:col>107</xdr:col>
      <xdr:colOff>50800</xdr:colOff>
      <xdr:row>37</xdr:row>
      <xdr:rowOff>30543</xdr:rowOff>
    </xdr:to>
    <xdr:cxnSp macro="">
      <xdr:nvCxnSpPr>
        <xdr:cNvPr id="748" name="直線コネクタ 747"/>
        <xdr:cNvCxnSpPr/>
      </xdr:nvCxnSpPr>
      <xdr:spPr>
        <a:xfrm flipV="1">
          <a:off x="19545300" y="6350381"/>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47942</xdr:rowOff>
    </xdr:from>
    <xdr:to>
      <xdr:col>107</xdr:col>
      <xdr:colOff>101600</xdr:colOff>
      <xdr:row>37</xdr:row>
      <xdr:rowOff>149542</xdr:rowOff>
    </xdr:to>
    <xdr:sp macro="" textlink="">
      <xdr:nvSpPr>
        <xdr:cNvPr id="749" name="フローチャート: 判断 748"/>
        <xdr:cNvSpPr/>
      </xdr:nvSpPr>
      <xdr:spPr>
        <a:xfrm>
          <a:off x="20383500" y="6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140670</xdr:rowOff>
    </xdr:from>
    <xdr:ext cx="469744" cy="259045"/>
    <xdr:sp macro="" textlink="">
      <xdr:nvSpPr>
        <xdr:cNvPr id="750" name="テキスト ボックス 749"/>
        <xdr:cNvSpPr txBox="1"/>
      </xdr:nvSpPr>
      <xdr:spPr>
        <a:xfrm>
          <a:off x="20199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152083</xdr:rowOff>
    </xdr:from>
    <xdr:to>
      <xdr:col>102</xdr:col>
      <xdr:colOff>114300</xdr:colOff>
      <xdr:row>37</xdr:row>
      <xdr:rowOff>30543</xdr:rowOff>
    </xdr:to>
    <xdr:cxnSp macro="">
      <xdr:nvCxnSpPr>
        <xdr:cNvPr id="751" name="直線コネクタ 750"/>
        <xdr:cNvCxnSpPr/>
      </xdr:nvCxnSpPr>
      <xdr:spPr>
        <a:xfrm>
          <a:off x="18656300" y="6324283"/>
          <a:ext cx="8890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118809</xdr:rowOff>
    </xdr:from>
    <xdr:to>
      <xdr:col>102</xdr:col>
      <xdr:colOff>165100</xdr:colOff>
      <xdr:row>38</xdr:row>
      <xdr:rowOff>48958</xdr:rowOff>
    </xdr:to>
    <xdr:sp macro="" textlink="">
      <xdr:nvSpPr>
        <xdr:cNvPr id="752" name="フローチャート: 判断 751"/>
        <xdr:cNvSpPr/>
      </xdr:nvSpPr>
      <xdr:spPr>
        <a:xfrm>
          <a:off x="19494500" y="6462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40085</xdr:rowOff>
    </xdr:from>
    <xdr:ext cx="469744" cy="259045"/>
    <xdr:sp macro="" textlink="">
      <xdr:nvSpPr>
        <xdr:cNvPr id="753" name="テキスト ボックス 752"/>
        <xdr:cNvSpPr txBox="1"/>
      </xdr:nvSpPr>
      <xdr:spPr>
        <a:xfrm>
          <a:off x="19310428" y="65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131382</xdr:rowOff>
    </xdr:from>
    <xdr:to>
      <xdr:col>98</xdr:col>
      <xdr:colOff>38100</xdr:colOff>
      <xdr:row>38</xdr:row>
      <xdr:rowOff>61531</xdr:rowOff>
    </xdr:to>
    <xdr:sp macro="" textlink="">
      <xdr:nvSpPr>
        <xdr:cNvPr id="754" name="フローチャート: 判断 753"/>
        <xdr:cNvSpPr/>
      </xdr:nvSpPr>
      <xdr:spPr>
        <a:xfrm>
          <a:off x="18605500" y="64750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52658</xdr:rowOff>
    </xdr:from>
    <xdr:ext cx="469744" cy="259045"/>
    <xdr:sp macro="" textlink="">
      <xdr:nvSpPr>
        <xdr:cNvPr id="755" name="テキスト ボックス 754"/>
        <xdr:cNvSpPr txBox="1"/>
      </xdr:nvSpPr>
      <xdr:spPr>
        <a:xfrm>
          <a:off x="18421428" y="65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143002</xdr:rowOff>
    </xdr:from>
    <xdr:to>
      <xdr:col>116</xdr:col>
      <xdr:colOff>114300</xdr:colOff>
      <xdr:row>37</xdr:row>
      <xdr:rowOff>73152</xdr:rowOff>
    </xdr:to>
    <xdr:sp macro="" textlink="">
      <xdr:nvSpPr>
        <xdr:cNvPr id="761" name="楕円 760"/>
        <xdr:cNvSpPr/>
      </xdr:nvSpPr>
      <xdr:spPr>
        <a:xfrm>
          <a:off x="22110700" y="63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165879</xdr:rowOff>
    </xdr:from>
    <xdr:ext cx="469744" cy="259045"/>
    <xdr:sp macro="" textlink="">
      <xdr:nvSpPr>
        <xdr:cNvPr id="762" name="投資及び出資金該当値テキスト"/>
        <xdr:cNvSpPr txBox="1"/>
      </xdr:nvSpPr>
      <xdr:spPr>
        <a:xfrm>
          <a:off x="22212300" y="616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136144</xdr:rowOff>
    </xdr:from>
    <xdr:to>
      <xdr:col>112</xdr:col>
      <xdr:colOff>38100</xdr:colOff>
      <xdr:row>37</xdr:row>
      <xdr:rowOff>66294</xdr:rowOff>
    </xdr:to>
    <xdr:sp macro="" textlink="">
      <xdr:nvSpPr>
        <xdr:cNvPr id="763" name="楕円 762"/>
        <xdr:cNvSpPr/>
      </xdr:nvSpPr>
      <xdr:spPr>
        <a:xfrm>
          <a:off x="21272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82821</xdr:rowOff>
    </xdr:from>
    <xdr:ext cx="469744" cy="259045"/>
    <xdr:sp macro="" textlink="">
      <xdr:nvSpPr>
        <xdr:cNvPr id="764" name="テキスト ボックス 763"/>
        <xdr:cNvSpPr txBox="1"/>
      </xdr:nvSpPr>
      <xdr:spPr>
        <a:xfrm>
          <a:off x="21088428" y="608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127381</xdr:rowOff>
    </xdr:from>
    <xdr:to>
      <xdr:col>107</xdr:col>
      <xdr:colOff>101600</xdr:colOff>
      <xdr:row>37</xdr:row>
      <xdr:rowOff>57531</xdr:rowOff>
    </xdr:to>
    <xdr:sp macro="" textlink="">
      <xdr:nvSpPr>
        <xdr:cNvPr id="765" name="楕円 764"/>
        <xdr:cNvSpPr/>
      </xdr:nvSpPr>
      <xdr:spPr>
        <a:xfrm>
          <a:off x="20383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74058</xdr:rowOff>
    </xdr:from>
    <xdr:ext cx="469744" cy="259045"/>
    <xdr:sp macro="" textlink="">
      <xdr:nvSpPr>
        <xdr:cNvPr id="766" name="テキスト ボックス 765"/>
        <xdr:cNvSpPr txBox="1"/>
      </xdr:nvSpPr>
      <xdr:spPr>
        <a:xfrm>
          <a:off x="20199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151193</xdr:rowOff>
    </xdr:from>
    <xdr:to>
      <xdr:col>102</xdr:col>
      <xdr:colOff>165100</xdr:colOff>
      <xdr:row>37</xdr:row>
      <xdr:rowOff>81343</xdr:rowOff>
    </xdr:to>
    <xdr:sp macro="" textlink="">
      <xdr:nvSpPr>
        <xdr:cNvPr id="767" name="楕円 766"/>
        <xdr:cNvSpPr/>
      </xdr:nvSpPr>
      <xdr:spPr>
        <a:xfrm>
          <a:off x="19494500" y="6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97870</xdr:rowOff>
    </xdr:from>
    <xdr:ext cx="469744" cy="259045"/>
    <xdr:sp macro="" textlink="">
      <xdr:nvSpPr>
        <xdr:cNvPr id="768" name="テキスト ボックス 767"/>
        <xdr:cNvSpPr txBox="1"/>
      </xdr:nvSpPr>
      <xdr:spPr>
        <a:xfrm>
          <a:off x="19310428" y="609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101283</xdr:rowOff>
    </xdr:from>
    <xdr:to>
      <xdr:col>98</xdr:col>
      <xdr:colOff>38100</xdr:colOff>
      <xdr:row>37</xdr:row>
      <xdr:rowOff>31433</xdr:rowOff>
    </xdr:to>
    <xdr:sp macro="" textlink="">
      <xdr:nvSpPr>
        <xdr:cNvPr id="769" name="楕円 768"/>
        <xdr:cNvSpPr/>
      </xdr:nvSpPr>
      <xdr:spPr>
        <a:xfrm>
          <a:off x="18605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47960</xdr:rowOff>
    </xdr:from>
    <xdr:ext cx="469744" cy="259045"/>
    <xdr:sp macro="" textlink="">
      <xdr:nvSpPr>
        <xdr:cNvPr id="770" name="テキスト ボックス 769"/>
        <xdr:cNvSpPr txBox="1"/>
      </xdr:nvSpPr>
      <xdr:spPr>
        <a:xfrm>
          <a:off x="18421428" y="604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4" name="直線コネクタ 793"/>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7"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8" name="直線コネクタ 797"/>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45212</xdr:rowOff>
    </xdr:from>
    <xdr:to>
      <xdr:col>116</xdr:col>
      <xdr:colOff>63500</xdr:colOff>
      <xdr:row>59</xdr:row>
      <xdr:rowOff>44450</xdr:rowOff>
    </xdr:to>
    <xdr:cxnSp macro="">
      <xdr:nvCxnSpPr>
        <xdr:cNvPr id="799" name="直線コネクタ 798"/>
        <xdr:cNvCxnSpPr/>
      </xdr:nvCxnSpPr>
      <xdr:spPr>
        <a:xfrm flipV="1">
          <a:off x="21323300" y="8789162"/>
          <a:ext cx="838200" cy="137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macro="" textlink="">
      <xdr:nvSpPr>
        <xdr:cNvPr id="800" name="貸付金平均値テキスト"/>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1" name="フローチャート: 判断 800"/>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152781</xdr:rowOff>
    </xdr:from>
    <xdr:to>
      <xdr:col>112</xdr:col>
      <xdr:colOff>38100</xdr:colOff>
      <xdr:row>58</xdr:row>
      <xdr:rowOff>82931</xdr:rowOff>
    </xdr:to>
    <xdr:sp macro="" textlink="">
      <xdr:nvSpPr>
        <xdr:cNvPr id="803" name="フローチャート: 判断 802"/>
        <xdr:cNvSpPr/>
      </xdr:nvSpPr>
      <xdr:spPr>
        <a:xfrm>
          <a:off x="21272500" y="99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99458</xdr:rowOff>
    </xdr:from>
    <xdr:ext cx="469744" cy="259045"/>
    <xdr:sp macro="" textlink="">
      <xdr:nvSpPr>
        <xdr:cNvPr id="804" name="テキスト ボックス 803"/>
        <xdr:cNvSpPr txBox="1"/>
      </xdr:nvSpPr>
      <xdr:spPr>
        <a:xfrm>
          <a:off x="21088428" y="970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165735</xdr:rowOff>
    </xdr:from>
    <xdr:to>
      <xdr:col>107</xdr:col>
      <xdr:colOff>101600</xdr:colOff>
      <xdr:row>58</xdr:row>
      <xdr:rowOff>95885</xdr:rowOff>
    </xdr:to>
    <xdr:sp macro="" textlink="">
      <xdr:nvSpPr>
        <xdr:cNvPr id="806" name="フローチャート: 判断 805"/>
        <xdr:cNvSpPr/>
      </xdr:nvSpPr>
      <xdr:spPr>
        <a:xfrm>
          <a:off x="20383500" y="993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112412</xdr:rowOff>
    </xdr:from>
    <xdr:ext cx="469744" cy="259045"/>
    <xdr:sp macro="" textlink="">
      <xdr:nvSpPr>
        <xdr:cNvPr id="807" name="テキスト ボックス 806"/>
        <xdr:cNvSpPr txBox="1"/>
      </xdr:nvSpPr>
      <xdr:spPr>
        <a:xfrm>
          <a:off x="20199428" y="97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161290</xdr:rowOff>
    </xdr:from>
    <xdr:to>
      <xdr:col>102</xdr:col>
      <xdr:colOff>165100</xdr:colOff>
      <xdr:row>58</xdr:row>
      <xdr:rowOff>91440</xdr:rowOff>
    </xdr:to>
    <xdr:sp macro="" textlink="">
      <xdr:nvSpPr>
        <xdr:cNvPr id="809" name="フローチャート: 判断 808"/>
        <xdr:cNvSpPr/>
      </xdr:nvSpPr>
      <xdr:spPr>
        <a:xfrm>
          <a:off x="19494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107967</xdr:rowOff>
    </xdr:from>
    <xdr:ext cx="469744" cy="259045"/>
    <xdr:sp macro="" textlink="">
      <xdr:nvSpPr>
        <xdr:cNvPr id="810" name="テキスト ボックス 809"/>
        <xdr:cNvSpPr txBox="1"/>
      </xdr:nvSpPr>
      <xdr:spPr>
        <a:xfrm>
          <a:off x="19310428" y="97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162941</xdr:rowOff>
    </xdr:from>
    <xdr:to>
      <xdr:col>98</xdr:col>
      <xdr:colOff>38100</xdr:colOff>
      <xdr:row>58</xdr:row>
      <xdr:rowOff>93091</xdr:rowOff>
    </xdr:to>
    <xdr:sp macro="" textlink="">
      <xdr:nvSpPr>
        <xdr:cNvPr id="811" name="フローチャート: 判断 810"/>
        <xdr:cNvSpPr/>
      </xdr:nvSpPr>
      <xdr:spPr>
        <a:xfrm>
          <a:off x="18605500" y="99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109618</xdr:rowOff>
    </xdr:from>
    <xdr:ext cx="469744" cy="259045"/>
    <xdr:sp macro="" textlink="">
      <xdr:nvSpPr>
        <xdr:cNvPr id="812" name="テキスト ボックス 811"/>
        <xdr:cNvSpPr txBox="1"/>
      </xdr:nvSpPr>
      <xdr:spPr>
        <a:xfrm>
          <a:off x="18421428" y="97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165862</xdr:rowOff>
    </xdr:from>
    <xdr:to>
      <xdr:col>116</xdr:col>
      <xdr:colOff>114300</xdr:colOff>
      <xdr:row>51</xdr:row>
      <xdr:rowOff>96012</xdr:rowOff>
    </xdr:to>
    <xdr:sp macro="" textlink="">
      <xdr:nvSpPr>
        <xdr:cNvPr id="818" name="楕円 817"/>
        <xdr:cNvSpPr/>
      </xdr:nvSpPr>
      <xdr:spPr>
        <a:xfrm>
          <a:off x="22110700" y="87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17289</xdr:rowOff>
    </xdr:from>
    <xdr:ext cx="534377" cy="259045"/>
    <xdr:sp macro="" textlink="">
      <xdr:nvSpPr>
        <xdr:cNvPr id="819" name="貸付金該当値テキスト"/>
        <xdr:cNvSpPr txBox="1"/>
      </xdr:nvSpPr>
      <xdr:spPr>
        <a:xfrm>
          <a:off x="22212300" y="85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1"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3"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82413</xdr:rowOff>
    </xdr:from>
    <xdr:to>
      <xdr:col>116</xdr:col>
      <xdr:colOff>63500</xdr:colOff>
      <xdr:row>74</xdr:row>
      <xdr:rowOff>85476</xdr:rowOff>
    </xdr:to>
    <xdr:cxnSp macro="">
      <xdr:nvCxnSpPr>
        <xdr:cNvPr id="855" name="直線コネクタ 854"/>
        <xdr:cNvCxnSpPr/>
      </xdr:nvCxnSpPr>
      <xdr:spPr>
        <a:xfrm flipV="1">
          <a:off x="21323300" y="12769713"/>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6"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7" name="フローチャート: 判断 856"/>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85476</xdr:rowOff>
    </xdr:from>
    <xdr:to>
      <xdr:col>111</xdr:col>
      <xdr:colOff>177800</xdr:colOff>
      <xdr:row>75</xdr:row>
      <xdr:rowOff>14427</xdr:rowOff>
    </xdr:to>
    <xdr:cxnSp macro="">
      <xdr:nvCxnSpPr>
        <xdr:cNvPr id="858" name="直線コネクタ 857"/>
        <xdr:cNvCxnSpPr/>
      </xdr:nvCxnSpPr>
      <xdr:spPr>
        <a:xfrm flipV="1">
          <a:off x="20434300" y="12772776"/>
          <a:ext cx="889000" cy="10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36094</xdr:rowOff>
    </xdr:from>
    <xdr:to>
      <xdr:col>112</xdr:col>
      <xdr:colOff>38100</xdr:colOff>
      <xdr:row>76</xdr:row>
      <xdr:rowOff>137694</xdr:rowOff>
    </xdr:to>
    <xdr:sp macro="" textlink="">
      <xdr:nvSpPr>
        <xdr:cNvPr id="859" name="フローチャート: 判断 858"/>
        <xdr:cNvSpPr/>
      </xdr:nvSpPr>
      <xdr:spPr>
        <a:xfrm>
          <a:off x="212725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128821</xdr:rowOff>
    </xdr:from>
    <xdr:ext cx="534377" cy="259045"/>
    <xdr:sp macro="" textlink="">
      <xdr:nvSpPr>
        <xdr:cNvPr id="860" name="テキスト ボックス 859"/>
        <xdr:cNvSpPr txBox="1"/>
      </xdr:nvSpPr>
      <xdr:spPr>
        <a:xfrm>
          <a:off x="21056111" y="131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14427</xdr:rowOff>
    </xdr:from>
    <xdr:to>
      <xdr:col>107</xdr:col>
      <xdr:colOff>50800</xdr:colOff>
      <xdr:row>75</xdr:row>
      <xdr:rowOff>30178</xdr:rowOff>
    </xdr:to>
    <xdr:cxnSp macro="">
      <xdr:nvCxnSpPr>
        <xdr:cNvPr id="861" name="直線コネクタ 860"/>
        <xdr:cNvCxnSpPr/>
      </xdr:nvCxnSpPr>
      <xdr:spPr>
        <a:xfrm flipV="1">
          <a:off x="19545300" y="12873177"/>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169687</xdr:rowOff>
    </xdr:from>
    <xdr:to>
      <xdr:col>107</xdr:col>
      <xdr:colOff>101600</xdr:colOff>
      <xdr:row>76</xdr:row>
      <xdr:rowOff>99837</xdr:rowOff>
    </xdr:to>
    <xdr:sp macro="" textlink="">
      <xdr:nvSpPr>
        <xdr:cNvPr id="862" name="フローチャート: 判断 861"/>
        <xdr:cNvSpPr/>
      </xdr:nvSpPr>
      <xdr:spPr>
        <a:xfrm>
          <a:off x="20383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90964</xdr:rowOff>
    </xdr:from>
    <xdr:ext cx="534377" cy="259045"/>
    <xdr:sp macro="" textlink="">
      <xdr:nvSpPr>
        <xdr:cNvPr id="863" name="テキスト ボックス 862"/>
        <xdr:cNvSpPr txBox="1"/>
      </xdr:nvSpPr>
      <xdr:spPr>
        <a:xfrm>
          <a:off x="20167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30178</xdr:rowOff>
    </xdr:from>
    <xdr:to>
      <xdr:col>102</xdr:col>
      <xdr:colOff>114300</xdr:colOff>
      <xdr:row>75</xdr:row>
      <xdr:rowOff>114188</xdr:rowOff>
    </xdr:to>
    <xdr:cxnSp macro="">
      <xdr:nvCxnSpPr>
        <xdr:cNvPr id="864" name="直線コネクタ 863"/>
        <xdr:cNvCxnSpPr/>
      </xdr:nvCxnSpPr>
      <xdr:spPr>
        <a:xfrm flipV="1">
          <a:off x="18656300" y="12888928"/>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138437</xdr:rowOff>
    </xdr:from>
    <xdr:to>
      <xdr:col>102</xdr:col>
      <xdr:colOff>165100</xdr:colOff>
      <xdr:row>76</xdr:row>
      <xdr:rowOff>68588</xdr:rowOff>
    </xdr:to>
    <xdr:sp macro="" textlink="">
      <xdr:nvSpPr>
        <xdr:cNvPr id="865" name="フローチャート: 判断 864"/>
        <xdr:cNvSpPr/>
      </xdr:nvSpPr>
      <xdr:spPr>
        <a:xfrm>
          <a:off x="19494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59715</xdr:rowOff>
    </xdr:from>
    <xdr:ext cx="534377" cy="259045"/>
    <xdr:sp macro="" textlink="">
      <xdr:nvSpPr>
        <xdr:cNvPr id="866" name="テキスト ボックス 865"/>
        <xdr:cNvSpPr txBox="1"/>
      </xdr:nvSpPr>
      <xdr:spPr>
        <a:xfrm>
          <a:off x="19278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98616</xdr:rowOff>
    </xdr:from>
    <xdr:to>
      <xdr:col>98</xdr:col>
      <xdr:colOff>38100</xdr:colOff>
      <xdr:row>76</xdr:row>
      <xdr:rowOff>28766</xdr:rowOff>
    </xdr:to>
    <xdr:sp macro="" textlink="">
      <xdr:nvSpPr>
        <xdr:cNvPr id="867" name="フローチャート: 判断 866"/>
        <xdr:cNvSpPr/>
      </xdr:nvSpPr>
      <xdr:spPr>
        <a:xfrm>
          <a:off x="18605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19893</xdr:rowOff>
    </xdr:from>
    <xdr:ext cx="534377" cy="259045"/>
    <xdr:sp macro="" textlink="">
      <xdr:nvSpPr>
        <xdr:cNvPr id="868" name="テキスト ボックス 867"/>
        <xdr:cNvSpPr txBox="1"/>
      </xdr:nvSpPr>
      <xdr:spPr>
        <a:xfrm>
          <a:off x="18389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31613</xdr:rowOff>
    </xdr:from>
    <xdr:to>
      <xdr:col>116</xdr:col>
      <xdr:colOff>114300</xdr:colOff>
      <xdr:row>74</xdr:row>
      <xdr:rowOff>133213</xdr:rowOff>
    </xdr:to>
    <xdr:sp macro="" textlink="">
      <xdr:nvSpPr>
        <xdr:cNvPr id="874" name="楕円 873"/>
        <xdr:cNvSpPr/>
      </xdr:nvSpPr>
      <xdr:spPr>
        <a:xfrm>
          <a:off x="22110700" y="127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54490</xdr:rowOff>
    </xdr:from>
    <xdr:ext cx="534377" cy="259045"/>
    <xdr:sp macro="" textlink="">
      <xdr:nvSpPr>
        <xdr:cNvPr id="875" name="繰出金該当値テキスト"/>
        <xdr:cNvSpPr txBox="1"/>
      </xdr:nvSpPr>
      <xdr:spPr>
        <a:xfrm>
          <a:off x="22212300" y="125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34676</xdr:rowOff>
    </xdr:from>
    <xdr:to>
      <xdr:col>112</xdr:col>
      <xdr:colOff>38100</xdr:colOff>
      <xdr:row>74</xdr:row>
      <xdr:rowOff>136276</xdr:rowOff>
    </xdr:to>
    <xdr:sp macro="" textlink="">
      <xdr:nvSpPr>
        <xdr:cNvPr id="876" name="楕円 875"/>
        <xdr:cNvSpPr/>
      </xdr:nvSpPr>
      <xdr:spPr>
        <a:xfrm>
          <a:off x="21272500" y="127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152803</xdr:rowOff>
    </xdr:from>
    <xdr:ext cx="534377" cy="259045"/>
    <xdr:sp macro="" textlink="">
      <xdr:nvSpPr>
        <xdr:cNvPr id="877" name="テキスト ボックス 876"/>
        <xdr:cNvSpPr txBox="1"/>
      </xdr:nvSpPr>
      <xdr:spPr>
        <a:xfrm>
          <a:off x="21056111" y="124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135077</xdr:rowOff>
    </xdr:from>
    <xdr:to>
      <xdr:col>107</xdr:col>
      <xdr:colOff>101600</xdr:colOff>
      <xdr:row>75</xdr:row>
      <xdr:rowOff>65227</xdr:rowOff>
    </xdr:to>
    <xdr:sp macro="" textlink="">
      <xdr:nvSpPr>
        <xdr:cNvPr id="878" name="楕円 877"/>
        <xdr:cNvSpPr/>
      </xdr:nvSpPr>
      <xdr:spPr>
        <a:xfrm>
          <a:off x="20383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81754</xdr:rowOff>
    </xdr:from>
    <xdr:ext cx="534377" cy="259045"/>
    <xdr:sp macro="" textlink="">
      <xdr:nvSpPr>
        <xdr:cNvPr id="879" name="テキスト ボックス 878"/>
        <xdr:cNvSpPr txBox="1"/>
      </xdr:nvSpPr>
      <xdr:spPr>
        <a:xfrm>
          <a:off x="20167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150828</xdr:rowOff>
    </xdr:from>
    <xdr:to>
      <xdr:col>102</xdr:col>
      <xdr:colOff>165100</xdr:colOff>
      <xdr:row>75</xdr:row>
      <xdr:rowOff>80978</xdr:rowOff>
    </xdr:to>
    <xdr:sp macro="" textlink="">
      <xdr:nvSpPr>
        <xdr:cNvPr id="880" name="楕円 879"/>
        <xdr:cNvSpPr/>
      </xdr:nvSpPr>
      <xdr:spPr>
        <a:xfrm>
          <a:off x="19494500" y="128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97505</xdr:rowOff>
    </xdr:from>
    <xdr:ext cx="534377" cy="259045"/>
    <xdr:sp macro="" textlink="">
      <xdr:nvSpPr>
        <xdr:cNvPr id="881" name="テキスト ボックス 880"/>
        <xdr:cNvSpPr txBox="1"/>
      </xdr:nvSpPr>
      <xdr:spPr>
        <a:xfrm>
          <a:off x="19278111" y="1261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63388</xdr:rowOff>
    </xdr:from>
    <xdr:to>
      <xdr:col>98</xdr:col>
      <xdr:colOff>38100</xdr:colOff>
      <xdr:row>75</xdr:row>
      <xdr:rowOff>164988</xdr:rowOff>
    </xdr:to>
    <xdr:sp macro="" textlink="">
      <xdr:nvSpPr>
        <xdr:cNvPr id="882" name="楕円 881"/>
        <xdr:cNvSpPr/>
      </xdr:nvSpPr>
      <xdr:spPr>
        <a:xfrm>
          <a:off x="18605500" y="12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10065</xdr:rowOff>
    </xdr:from>
    <xdr:ext cx="534377" cy="259045"/>
    <xdr:sp macro="" textlink="">
      <xdr:nvSpPr>
        <xdr:cNvPr id="883" name="テキスト ボックス 882"/>
        <xdr:cNvSpPr txBox="1"/>
      </xdr:nvSpPr>
      <xdr:spPr>
        <a:xfrm>
          <a:off x="18389111" y="126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扶助費では、前年度より大幅に増加している。主な要因としては、子育て世帯への臨時特別給付金によるものである。補助費では、前年度の特別定額給付金事業の終了により減少している。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普通建設事業費は抑制に努めており、減少したところではあるが、道路防災事業や新小学校建設事業が今後控えているため、引き続き投資的経費を抑制して、コストが上がらないようにしたい。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年々増加傾向であり、中学校建設事業の際の償還が始まっているため、未だ減少する見込みではない。投資的経費を抑えながらも、公債費に充てる財源を意識しながら健全な財政運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22,991
22,759
41.06
12,810,233
11,596,986
1,206,797
6,129,388
11,499,968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28829</xdr:rowOff>
    </xdr:from>
    <xdr:to>
      <xdr:col>24</xdr:col>
      <xdr:colOff>63500</xdr:colOff>
      <xdr:row>35</xdr:row>
      <xdr:rowOff>90551</xdr:rowOff>
    </xdr:to>
    <xdr:cxnSp macro="">
      <xdr:nvCxnSpPr>
        <xdr:cNvPr id="61" name="直線コネクタ 60"/>
        <xdr:cNvCxnSpPr/>
      </xdr:nvCxnSpPr>
      <xdr:spPr>
        <a:xfrm flipV="1">
          <a:off x="3797300" y="5858129"/>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58928</xdr:rowOff>
    </xdr:from>
    <xdr:to>
      <xdr:col>19</xdr:col>
      <xdr:colOff>177800</xdr:colOff>
      <xdr:row>35</xdr:row>
      <xdr:rowOff>90551</xdr:rowOff>
    </xdr:to>
    <xdr:cxnSp macro="">
      <xdr:nvCxnSpPr>
        <xdr:cNvPr id="64" name="直線コネクタ 63"/>
        <xdr:cNvCxnSpPr/>
      </xdr:nvCxnSpPr>
      <xdr:spPr>
        <a:xfrm>
          <a:off x="2908300" y="605967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58928</xdr:rowOff>
    </xdr:from>
    <xdr:to>
      <xdr:col>15</xdr:col>
      <xdr:colOff>50800</xdr:colOff>
      <xdr:row>35</xdr:row>
      <xdr:rowOff>92837</xdr:rowOff>
    </xdr:to>
    <xdr:cxnSp macro="">
      <xdr:nvCxnSpPr>
        <xdr:cNvPr id="67" name="直線コネクタ 66"/>
        <xdr:cNvCxnSpPr/>
      </xdr:nvCxnSpPr>
      <xdr:spPr>
        <a:xfrm flipV="1">
          <a:off x="2019300" y="605967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92837</xdr:rowOff>
    </xdr:from>
    <xdr:to>
      <xdr:col>10</xdr:col>
      <xdr:colOff>114300</xdr:colOff>
      <xdr:row>35</xdr:row>
      <xdr:rowOff>114173</xdr:rowOff>
    </xdr:to>
    <xdr:cxnSp macro="">
      <xdr:nvCxnSpPr>
        <xdr:cNvPr id="70" name="直線コネクタ 69"/>
        <xdr:cNvCxnSpPr/>
      </xdr:nvCxnSpPr>
      <xdr:spPr>
        <a:xfrm flipV="1">
          <a:off x="1130300" y="609358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149479</xdr:rowOff>
    </xdr:from>
    <xdr:to>
      <xdr:col>24</xdr:col>
      <xdr:colOff>114300</xdr:colOff>
      <xdr:row>34</xdr:row>
      <xdr:rowOff>79629</xdr:rowOff>
    </xdr:to>
    <xdr:sp macro="" textlink="">
      <xdr:nvSpPr>
        <xdr:cNvPr id="80" name="楕円 79"/>
        <xdr:cNvSpPr/>
      </xdr:nvSpPr>
      <xdr:spPr>
        <a:xfrm>
          <a:off x="4584700" y="58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906</xdr:rowOff>
    </xdr:from>
    <xdr:ext cx="469744" cy="259045"/>
    <xdr:sp macro="" textlink="">
      <xdr:nvSpPr>
        <xdr:cNvPr id="81" name="議会費該当値テキスト"/>
        <xdr:cNvSpPr txBox="1"/>
      </xdr:nvSpPr>
      <xdr:spPr>
        <a:xfrm>
          <a:off x="4686300"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39751</xdr:rowOff>
    </xdr:from>
    <xdr:to>
      <xdr:col>20</xdr:col>
      <xdr:colOff>38100</xdr:colOff>
      <xdr:row>35</xdr:row>
      <xdr:rowOff>141351</xdr:rowOff>
    </xdr:to>
    <xdr:sp macro="" textlink="">
      <xdr:nvSpPr>
        <xdr:cNvPr id="82" name="楕円 81"/>
        <xdr:cNvSpPr/>
      </xdr:nvSpPr>
      <xdr:spPr>
        <a:xfrm>
          <a:off x="3746500" y="60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132478</xdr:rowOff>
    </xdr:from>
    <xdr:ext cx="469744" cy="259045"/>
    <xdr:sp macro="" textlink="">
      <xdr:nvSpPr>
        <xdr:cNvPr id="83" name="テキスト ボックス 82"/>
        <xdr:cNvSpPr txBox="1"/>
      </xdr:nvSpPr>
      <xdr:spPr>
        <a:xfrm>
          <a:off x="3562428" y="61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xdr:rowOff>
    </xdr:from>
    <xdr:to>
      <xdr:col>15</xdr:col>
      <xdr:colOff>101600</xdr:colOff>
      <xdr:row>35</xdr:row>
      <xdr:rowOff>109728</xdr:rowOff>
    </xdr:to>
    <xdr:sp macro="" textlink="">
      <xdr:nvSpPr>
        <xdr:cNvPr id="84" name="楕円 83"/>
        <xdr:cNvSpPr/>
      </xdr:nvSpPr>
      <xdr:spPr>
        <a:xfrm>
          <a:off x="2857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100855</xdr:rowOff>
    </xdr:from>
    <xdr:ext cx="469744" cy="259045"/>
    <xdr:sp macro="" textlink="">
      <xdr:nvSpPr>
        <xdr:cNvPr id="85" name="テキスト ボックス 84"/>
        <xdr:cNvSpPr txBox="1"/>
      </xdr:nvSpPr>
      <xdr:spPr>
        <a:xfrm>
          <a:off x="2673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42037</xdr:rowOff>
    </xdr:from>
    <xdr:to>
      <xdr:col>10</xdr:col>
      <xdr:colOff>165100</xdr:colOff>
      <xdr:row>35</xdr:row>
      <xdr:rowOff>143637</xdr:rowOff>
    </xdr:to>
    <xdr:sp macro="" textlink="">
      <xdr:nvSpPr>
        <xdr:cNvPr id="86" name="楕円 85"/>
        <xdr:cNvSpPr/>
      </xdr:nvSpPr>
      <xdr:spPr>
        <a:xfrm>
          <a:off x="1968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134764</xdr:rowOff>
    </xdr:from>
    <xdr:ext cx="469744" cy="259045"/>
    <xdr:sp macro="" textlink="">
      <xdr:nvSpPr>
        <xdr:cNvPr id="87" name="テキスト ボックス 86"/>
        <xdr:cNvSpPr txBox="1"/>
      </xdr:nvSpPr>
      <xdr:spPr>
        <a:xfrm>
          <a:off x="1784428"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63373</xdr:rowOff>
    </xdr:from>
    <xdr:to>
      <xdr:col>6</xdr:col>
      <xdr:colOff>38100</xdr:colOff>
      <xdr:row>35</xdr:row>
      <xdr:rowOff>164973</xdr:rowOff>
    </xdr:to>
    <xdr:sp macro="" textlink="">
      <xdr:nvSpPr>
        <xdr:cNvPr id="88" name="楕円 87"/>
        <xdr:cNvSpPr/>
      </xdr:nvSpPr>
      <xdr:spPr>
        <a:xfrm>
          <a:off x="10795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156100</xdr:rowOff>
    </xdr:from>
    <xdr:ext cx="469744" cy="259045"/>
    <xdr:sp macro="" textlink="">
      <xdr:nvSpPr>
        <xdr:cNvPr id="89" name="テキスト ボックス 88"/>
        <xdr:cNvSpPr txBox="1"/>
      </xdr:nvSpPr>
      <xdr:spPr>
        <a:xfrm>
          <a:off x="895428" y="61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42800</xdr:rowOff>
    </xdr:from>
    <xdr:to>
      <xdr:col>24</xdr:col>
      <xdr:colOff>63500</xdr:colOff>
      <xdr:row>57</xdr:row>
      <xdr:rowOff>19062</xdr:rowOff>
    </xdr:to>
    <xdr:cxnSp macro="">
      <xdr:nvCxnSpPr>
        <xdr:cNvPr id="120" name="直線コネクタ 119"/>
        <xdr:cNvCxnSpPr/>
      </xdr:nvCxnSpPr>
      <xdr:spPr>
        <a:xfrm>
          <a:off x="3797300" y="9472550"/>
          <a:ext cx="838200" cy="3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42800</xdr:rowOff>
    </xdr:from>
    <xdr:to>
      <xdr:col>19</xdr:col>
      <xdr:colOff>177800</xdr:colOff>
      <xdr:row>57</xdr:row>
      <xdr:rowOff>118329</xdr:rowOff>
    </xdr:to>
    <xdr:cxnSp macro="">
      <xdr:nvCxnSpPr>
        <xdr:cNvPr id="123" name="直線コネクタ 122"/>
        <xdr:cNvCxnSpPr/>
      </xdr:nvCxnSpPr>
      <xdr:spPr>
        <a:xfrm flipV="1">
          <a:off x="2908300" y="9472550"/>
          <a:ext cx="889000" cy="41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38017</xdr:rowOff>
    </xdr:from>
    <xdr:to>
      <xdr:col>20</xdr:col>
      <xdr:colOff>38100</xdr:colOff>
      <xdr:row>56</xdr:row>
      <xdr:rowOff>139617</xdr:rowOff>
    </xdr:to>
    <xdr:sp macro="" textlink="">
      <xdr:nvSpPr>
        <xdr:cNvPr id="124" name="フローチャート: 判断 123"/>
        <xdr:cNvSpPr/>
      </xdr:nvSpPr>
      <xdr:spPr>
        <a:xfrm>
          <a:off x="3746500" y="96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130744</xdr:rowOff>
    </xdr:from>
    <xdr:ext cx="599010" cy="259045"/>
    <xdr:sp macro="" textlink="">
      <xdr:nvSpPr>
        <xdr:cNvPr id="125" name="テキスト ボックス 124"/>
        <xdr:cNvSpPr txBox="1"/>
      </xdr:nvSpPr>
      <xdr:spPr>
        <a:xfrm>
          <a:off x="3497795" y="973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118329</xdr:rowOff>
    </xdr:from>
    <xdr:to>
      <xdr:col>15</xdr:col>
      <xdr:colOff>50800</xdr:colOff>
      <xdr:row>58</xdr:row>
      <xdr:rowOff>67394</xdr:rowOff>
    </xdr:to>
    <xdr:cxnSp macro="">
      <xdr:nvCxnSpPr>
        <xdr:cNvPr id="126" name="直線コネクタ 125"/>
        <xdr:cNvCxnSpPr/>
      </xdr:nvCxnSpPr>
      <xdr:spPr>
        <a:xfrm flipV="1">
          <a:off x="2019300" y="9890979"/>
          <a:ext cx="889000" cy="1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42922</xdr:rowOff>
    </xdr:from>
    <xdr:to>
      <xdr:col>15</xdr:col>
      <xdr:colOff>101600</xdr:colOff>
      <xdr:row>58</xdr:row>
      <xdr:rowOff>144522</xdr:rowOff>
    </xdr:to>
    <xdr:sp macro="" textlink="">
      <xdr:nvSpPr>
        <xdr:cNvPr id="127" name="フローチャート: 判断 126"/>
        <xdr:cNvSpPr/>
      </xdr:nvSpPr>
      <xdr:spPr>
        <a:xfrm>
          <a:off x="2857500" y="998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135649</xdr:rowOff>
    </xdr:from>
    <xdr:ext cx="534377" cy="259045"/>
    <xdr:sp macro="" textlink="">
      <xdr:nvSpPr>
        <xdr:cNvPr id="128" name="テキスト ボックス 127"/>
        <xdr:cNvSpPr txBox="1"/>
      </xdr:nvSpPr>
      <xdr:spPr>
        <a:xfrm>
          <a:off x="2641111" y="100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21122</xdr:rowOff>
    </xdr:from>
    <xdr:to>
      <xdr:col>10</xdr:col>
      <xdr:colOff>114300</xdr:colOff>
      <xdr:row>58</xdr:row>
      <xdr:rowOff>67394</xdr:rowOff>
    </xdr:to>
    <xdr:cxnSp macro="">
      <xdr:nvCxnSpPr>
        <xdr:cNvPr id="129" name="直線コネクタ 128"/>
        <xdr:cNvCxnSpPr/>
      </xdr:nvCxnSpPr>
      <xdr:spPr>
        <a:xfrm>
          <a:off x="1130300" y="9965222"/>
          <a:ext cx="889000" cy="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6637</xdr:rowOff>
    </xdr:from>
    <xdr:to>
      <xdr:col>10</xdr:col>
      <xdr:colOff>165100</xdr:colOff>
      <xdr:row>58</xdr:row>
      <xdr:rowOff>108237</xdr:rowOff>
    </xdr:to>
    <xdr:sp macro="" textlink="">
      <xdr:nvSpPr>
        <xdr:cNvPr id="130" name="フローチャート: 判断 129"/>
        <xdr:cNvSpPr/>
      </xdr:nvSpPr>
      <xdr:spPr>
        <a:xfrm>
          <a:off x="1968500" y="995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124764</xdr:rowOff>
    </xdr:from>
    <xdr:ext cx="534377" cy="259045"/>
    <xdr:sp macro="" textlink="">
      <xdr:nvSpPr>
        <xdr:cNvPr id="131" name="テキスト ボックス 130"/>
        <xdr:cNvSpPr txBox="1"/>
      </xdr:nvSpPr>
      <xdr:spPr>
        <a:xfrm>
          <a:off x="1752111" y="972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32864</xdr:rowOff>
    </xdr:from>
    <xdr:to>
      <xdr:col>6</xdr:col>
      <xdr:colOff>38100</xdr:colOff>
      <xdr:row>58</xdr:row>
      <xdr:rowOff>134464</xdr:rowOff>
    </xdr:to>
    <xdr:sp macro="" textlink="">
      <xdr:nvSpPr>
        <xdr:cNvPr id="132" name="フローチャート: 判断 131"/>
        <xdr:cNvSpPr/>
      </xdr:nvSpPr>
      <xdr:spPr>
        <a:xfrm>
          <a:off x="10795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125591</xdr:rowOff>
    </xdr:from>
    <xdr:ext cx="534377" cy="259045"/>
    <xdr:sp macro="" textlink="">
      <xdr:nvSpPr>
        <xdr:cNvPr id="133" name="テキスト ボックス 132"/>
        <xdr:cNvSpPr txBox="1"/>
      </xdr:nvSpPr>
      <xdr:spPr>
        <a:xfrm>
          <a:off x="863111" y="100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139712</xdr:rowOff>
    </xdr:from>
    <xdr:to>
      <xdr:col>24</xdr:col>
      <xdr:colOff>114300</xdr:colOff>
      <xdr:row>57</xdr:row>
      <xdr:rowOff>69862</xdr:rowOff>
    </xdr:to>
    <xdr:sp macro="" textlink="">
      <xdr:nvSpPr>
        <xdr:cNvPr id="139" name="楕円 138"/>
        <xdr:cNvSpPr/>
      </xdr:nvSpPr>
      <xdr:spPr>
        <a:xfrm>
          <a:off x="4584700" y="97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162589</xdr:rowOff>
    </xdr:from>
    <xdr:ext cx="599010" cy="259045"/>
    <xdr:sp macro="" textlink="">
      <xdr:nvSpPr>
        <xdr:cNvPr id="140" name="総務費該当値テキスト"/>
        <xdr:cNvSpPr txBox="1"/>
      </xdr:nvSpPr>
      <xdr:spPr>
        <a:xfrm>
          <a:off x="4686300" y="959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163450</xdr:rowOff>
    </xdr:from>
    <xdr:to>
      <xdr:col>20</xdr:col>
      <xdr:colOff>38100</xdr:colOff>
      <xdr:row>55</xdr:row>
      <xdr:rowOff>93600</xdr:rowOff>
    </xdr:to>
    <xdr:sp macro="" textlink="">
      <xdr:nvSpPr>
        <xdr:cNvPr id="141" name="楕円 140"/>
        <xdr:cNvSpPr/>
      </xdr:nvSpPr>
      <xdr:spPr>
        <a:xfrm>
          <a:off x="3746500" y="94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110127</xdr:rowOff>
    </xdr:from>
    <xdr:ext cx="599010" cy="259045"/>
    <xdr:sp macro="" textlink="">
      <xdr:nvSpPr>
        <xdr:cNvPr id="142" name="テキスト ボックス 141"/>
        <xdr:cNvSpPr txBox="1"/>
      </xdr:nvSpPr>
      <xdr:spPr>
        <a:xfrm>
          <a:off x="3497795" y="91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67529</xdr:rowOff>
    </xdr:from>
    <xdr:to>
      <xdr:col>15</xdr:col>
      <xdr:colOff>101600</xdr:colOff>
      <xdr:row>57</xdr:row>
      <xdr:rowOff>169129</xdr:rowOff>
    </xdr:to>
    <xdr:sp macro="" textlink="">
      <xdr:nvSpPr>
        <xdr:cNvPr id="143" name="楕円 142"/>
        <xdr:cNvSpPr/>
      </xdr:nvSpPr>
      <xdr:spPr>
        <a:xfrm>
          <a:off x="2857500" y="98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14206</xdr:rowOff>
    </xdr:from>
    <xdr:ext cx="534377" cy="259045"/>
    <xdr:sp macro="" textlink="">
      <xdr:nvSpPr>
        <xdr:cNvPr id="144" name="テキスト ボックス 143"/>
        <xdr:cNvSpPr txBox="1"/>
      </xdr:nvSpPr>
      <xdr:spPr>
        <a:xfrm>
          <a:off x="2641111" y="961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16594</xdr:rowOff>
    </xdr:from>
    <xdr:to>
      <xdr:col>10</xdr:col>
      <xdr:colOff>165100</xdr:colOff>
      <xdr:row>58</xdr:row>
      <xdr:rowOff>118194</xdr:rowOff>
    </xdr:to>
    <xdr:sp macro="" textlink="">
      <xdr:nvSpPr>
        <xdr:cNvPr id="145" name="楕円 144"/>
        <xdr:cNvSpPr/>
      </xdr:nvSpPr>
      <xdr:spPr>
        <a:xfrm>
          <a:off x="1968500" y="99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109321</xdr:rowOff>
    </xdr:from>
    <xdr:ext cx="534377" cy="259045"/>
    <xdr:sp macro="" textlink="">
      <xdr:nvSpPr>
        <xdr:cNvPr id="146" name="テキスト ボックス 145"/>
        <xdr:cNvSpPr txBox="1"/>
      </xdr:nvSpPr>
      <xdr:spPr>
        <a:xfrm>
          <a:off x="1752111" y="100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141772</xdr:rowOff>
    </xdr:from>
    <xdr:to>
      <xdr:col>6</xdr:col>
      <xdr:colOff>38100</xdr:colOff>
      <xdr:row>58</xdr:row>
      <xdr:rowOff>71922</xdr:rowOff>
    </xdr:to>
    <xdr:sp macro="" textlink="">
      <xdr:nvSpPr>
        <xdr:cNvPr id="147" name="楕円 146"/>
        <xdr:cNvSpPr/>
      </xdr:nvSpPr>
      <xdr:spPr>
        <a:xfrm>
          <a:off x="1079500" y="9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88449</xdr:rowOff>
    </xdr:from>
    <xdr:ext cx="534377" cy="259045"/>
    <xdr:sp macro="" textlink="">
      <xdr:nvSpPr>
        <xdr:cNvPr id="148" name="テキスト ボックス 147"/>
        <xdr:cNvSpPr txBox="1"/>
      </xdr:nvSpPr>
      <xdr:spPr>
        <a:xfrm>
          <a:off x="863111" y="968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69177</xdr:rowOff>
    </xdr:from>
    <xdr:to>
      <xdr:col>24</xdr:col>
      <xdr:colOff>63500</xdr:colOff>
      <xdr:row>77</xdr:row>
      <xdr:rowOff>124637</xdr:rowOff>
    </xdr:to>
    <xdr:cxnSp macro="">
      <xdr:nvCxnSpPr>
        <xdr:cNvPr id="178" name="直線コネクタ 177"/>
        <xdr:cNvCxnSpPr/>
      </xdr:nvCxnSpPr>
      <xdr:spPr>
        <a:xfrm flipV="1">
          <a:off x="3797300" y="13099377"/>
          <a:ext cx="838200" cy="2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124637</xdr:rowOff>
    </xdr:from>
    <xdr:to>
      <xdr:col>19</xdr:col>
      <xdr:colOff>177800</xdr:colOff>
      <xdr:row>78</xdr:row>
      <xdr:rowOff>62064</xdr:rowOff>
    </xdr:to>
    <xdr:cxnSp macro="">
      <xdr:nvCxnSpPr>
        <xdr:cNvPr id="181" name="直線コネクタ 180"/>
        <xdr:cNvCxnSpPr/>
      </xdr:nvCxnSpPr>
      <xdr:spPr>
        <a:xfrm flipV="1">
          <a:off x="2908300" y="13326287"/>
          <a:ext cx="889000" cy="10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139954</xdr:rowOff>
    </xdr:from>
    <xdr:to>
      <xdr:col>20</xdr:col>
      <xdr:colOff>38100</xdr:colOff>
      <xdr:row>78</xdr:row>
      <xdr:rowOff>70104</xdr:rowOff>
    </xdr:to>
    <xdr:sp macro="" textlink="">
      <xdr:nvSpPr>
        <xdr:cNvPr id="182" name="フローチャート: 判断 181"/>
        <xdr:cNvSpPr/>
      </xdr:nvSpPr>
      <xdr:spPr>
        <a:xfrm>
          <a:off x="3746500" y="133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61231</xdr:rowOff>
    </xdr:from>
    <xdr:ext cx="599010" cy="259045"/>
    <xdr:sp macro="" textlink="">
      <xdr:nvSpPr>
        <xdr:cNvPr id="183" name="テキスト ボックス 182"/>
        <xdr:cNvSpPr txBox="1"/>
      </xdr:nvSpPr>
      <xdr:spPr>
        <a:xfrm>
          <a:off x="3497795" y="1343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62064</xdr:rowOff>
    </xdr:from>
    <xdr:to>
      <xdr:col>15</xdr:col>
      <xdr:colOff>50800</xdr:colOff>
      <xdr:row>78</xdr:row>
      <xdr:rowOff>69126</xdr:rowOff>
    </xdr:to>
    <xdr:cxnSp macro="">
      <xdr:nvCxnSpPr>
        <xdr:cNvPr id="184" name="直線コネクタ 183"/>
        <xdr:cNvCxnSpPr/>
      </xdr:nvCxnSpPr>
      <xdr:spPr>
        <a:xfrm flipV="1">
          <a:off x="2019300" y="13435164"/>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42430</xdr:rowOff>
    </xdr:from>
    <xdr:to>
      <xdr:col>15</xdr:col>
      <xdr:colOff>101600</xdr:colOff>
      <xdr:row>78</xdr:row>
      <xdr:rowOff>144030</xdr:rowOff>
    </xdr:to>
    <xdr:sp macro="" textlink="">
      <xdr:nvSpPr>
        <xdr:cNvPr id="185" name="フローチャート: 判断 184"/>
        <xdr:cNvSpPr/>
      </xdr:nvSpPr>
      <xdr:spPr>
        <a:xfrm>
          <a:off x="2857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135157</xdr:rowOff>
    </xdr:from>
    <xdr:ext cx="599010" cy="259045"/>
    <xdr:sp macro="" textlink="">
      <xdr:nvSpPr>
        <xdr:cNvPr id="186" name="テキスト ボックス 185"/>
        <xdr:cNvSpPr txBox="1"/>
      </xdr:nvSpPr>
      <xdr:spPr>
        <a:xfrm>
          <a:off x="2608795" y="1350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69126</xdr:rowOff>
    </xdr:from>
    <xdr:to>
      <xdr:col>10</xdr:col>
      <xdr:colOff>114300</xdr:colOff>
      <xdr:row>78</xdr:row>
      <xdr:rowOff>144754</xdr:rowOff>
    </xdr:to>
    <xdr:cxnSp macro="">
      <xdr:nvCxnSpPr>
        <xdr:cNvPr id="187" name="直線コネクタ 186"/>
        <xdr:cNvCxnSpPr/>
      </xdr:nvCxnSpPr>
      <xdr:spPr>
        <a:xfrm flipV="1">
          <a:off x="1130300" y="13442226"/>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117018</xdr:rowOff>
    </xdr:from>
    <xdr:to>
      <xdr:col>10</xdr:col>
      <xdr:colOff>165100</xdr:colOff>
      <xdr:row>79</xdr:row>
      <xdr:rowOff>47168</xdr:rowOff>
    </xdr:to>
    <xdr:sp macro="" textlink="">
      <xdr:nvSpPr>
        <xdr:cNvPr id="188" name="フローチャート: 判断 187"/>
        <xdr:cNvSpPr/>
      </xdr:nvSpPr>
      <xdr:spPr>
        <a:xfrm>
          <a:off x="1968500" y="134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38295</xdr:rowOff>
    </xdr:from>
    <xdr:ext cx="599010" cy="259045"/>
    <xdr:sp macro="" textlink="">
      <xdr:nvSpPr>
        <xdr:cNvPr id="189" name="テキスト ボックス 188"/>
        <xdr:cNvSpPr txBox="1"/>
      </xdr:nvSpPr>
      <xdr:spPr>
        <a:xfrm>
          <a:off x="1719795" y="135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107632</xdr:rowOff>
    </xdr:from>
    <xdr:to>
      <xdr:col>6</xdr:col>
      <xdr:colOff>38100</xdr:colOff>
      <xdr:row>79</xdr:row>
      <xdr:rowOff>37782</xdr:rowOff>
    </xdr:to>
    <xdr:sp macro="" textlink="">
      <xdr:nvSpPr>
        <xdr:cNvPr id="190" name="フローチャート: 判断 189"/>
        <xdr:cNvSpPr/>
      </xdr:nvSpPr>
      <xdr:spPr>
        <a:xfrm>
          <a:off x="1079500" y="134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28909</xdr:rowOff>
    </xdr:from>
    <xdr:ext cx="599010" cy="259045"/>
    <xdr:sp macro="" textlink="">
      <xdr:nvSpPr>
        <xdr:cNvPr id="191" name="テキスト ボックス 190"/>
        <xdr:cNvSpPr txBox="1"/>
      </xdr:nvSpPr>
      <xdr:spPr>
        <a:xfrm>
          <a:off x="830795" y="1357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18377</xdr:rowOff>
    </xdr:from>
    <xdr:to>
      <xdr:col>24</xdr:col>
      <xdr:colOff>114300</xdr:colOff>
      <xdr:row>76</xdr:row>
      <xdr:rowOff>119977</xdr:rowOff>
    </xdr:to>
    <xdr:sp macro="" textlink="">
      <xdr:nvSpPr>
        <xdr:cNvPr id="197" name="楕円 196"/>
        <xdr:cNvSpPr/>
      </xdr:nvSpPr>
      <xdr:spPr>
        <a:xfrm>
          <a:off x="4584700" y="130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41254</xdr:rowOff>
    </xdr:from>
    <xdr:ext cx="599010" cy="259045"/>
    <xdr:sp macro="" textlink="">
      <xdr:nvSpPr>
        <xdr:cNvPr id="198" name="民生費該当値テキスト"/>
        <xdr:cNvSpPr txBox="1"/>
      </xdr:nvSpPr>
      <xdr:spPr>
        <a:xfrm>
          <a:off x="4686300" y="1290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73837</xdr:rowOff>
    </xdr:from>
    <xdr:to>
      <xdr:col>20</xdr:col>
      <xdr:colOff>38100</xdr:colOff>
      <xdr:row>78</xdr:row>
      <xdr:rowOff>3987</xdr:rowOff>
    </xdr:to>
    <xdr:sp macro="" textlink="">
      <xdr:nvSpPr>
        <xdr:cNvPr id="199" name="楕円 198"/>
        <xdr:cNvSpPr/>
      </xdr:nvSpPr>
      <xdr:spPr>
        <a:xfrm>
          <a:off x="3746500" y="132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20514</xdr:rowOff>
    </xdr:from>
    <xdr:ext cx="599010" cy="259045"/>
    <xdr:sp macro="" textlink="">
      <xdr:nvSpPr>
        <xdr:cNvPr id="200" name="テキスト ボックス 199"/>
        <xdr:cNvSpPr txBox="1"/>
      </xdr:nvSpPr>
      <xdr:spPr>
        <a:xfrm>
          <a:off x="3497795" y="1305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11264</xdr:rowOff>
    </xdr:from>
    <xdr:to>
      <xdr:col>15</xdr:col>
      <xdr:colOff>101600</xdr:colOff>
      <xdr:row>78</xdr:row>
      <xdr:rowOff>112864</xdr:rowOff>
    </xdr:to>
    <xdr:sp macro="" textlink="">
      <xdr:nvSpPr>
        <xdr:cNvPr id="201" name="楕円 200"/>
        <xdr:cNvSpPr/>
      </xdr:nvSpPr>
      <xdr:spPr>
        <a:xfrm>
          <a:off x="2857500" y="133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129391</xdr:rowOff>
    </xdr:from>
    <xdr:ext cx="599010" cy="259045"/>
    <xdr:sp macro="" textlink="">
      <xdr:nvSpPr>
        <xdr:cNvPr id="202" name="テキスト ボックス 201"/>
        <xdr:cNvSpPr txBox="1"/>
      </xdr:nvSpPr>
      <xdr:spPr>
        <a:xfrm>
          <a:off x="2608795" y="131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18326</xdr:rowOff>
    </xdr:from>
    <xdr:to>
      <xdr:col>10</xdr:col>
      <xdr:colOff>165100</xdr:colOff>
      <xdr:row>78</xdr:row>
      <xdr:rowOff>119926</xdr:rowOff>
    </xdr:to>
    <xdr:sp macro="" textlink="">
      <xdr:nvSpPr>
        <xdr:cNvPr id="203" name="楕円 202"/>
        <xdr:cNvSpPr/>
      </xdr:nvSpPr>
      <xdr:spPr>
        <a:xfrm>
          <a:off x="1968500" y="133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136453</xdr:rowOff>
    </xdr:from>
    <xdr:ext cx="599010" cy="259045"/>
    <xdr:sp macro="" textlink="">
      <xdr:nvSpPr>
        <xdr:cNvPr id="204" name="テキスト ボックス 203"/>
        <xdr:cNvSpPr txBox="1"/>
      </xdr:nvSpPr>
      <xdr:spPr>
        <a:xfrm>
          <a:off x="1719795" y="131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93954</xdr:rowOff>
    </xdr:from>
    <xdr:to>
      <xdr:col>6</xdr:col>
      <xdr:colOff>38100</xdr:colOff>
      <xdr:row>79</xdr:row>
      <xdr:rowOff>24104</xdr:rowOff>
    </xdr:to>
    <xdr:sp macro="" textlink="">
      <xdr:nvSpPr>
        <xdr:cNvPr id="205" name="楕円 204"/>
        <xdr:cNvSpPr/>
      </xdr:nvSpPr>
      <xdr:spPr>
        <a:xfrm>
          <a:off x="1079500" y="134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40631</xdr:rowOff>
    </xdr:from>
    <xdr:ext cx="599010" cy="259045"/>
    <xdr:sp macro="" textlink="">
      <xdr:nvSpPr>
        <xdr:cNvPr id="206" name="テキスト ボックス 205"/>
        <xdr:cNvSpPr txBox="1"/>
      </xdr:nvSpPr>
      <xdr:spPr>
        <a:xfrm>
          <a:off x="830795" y="1324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37450</xdr:rowOff>
    </xdr:from>
    <xdr:to>
      <xdr:col>24</xdr:col>
      <xdr:colOff>63500</xdr:colOff>
      <xdr:row>97</xdr:row>
      <xdr:rowOff>99205</xdr:rowOff>
    </xdr:to>
    <xdr:cxnSp macro="">
      <xdr:nvCxnSpPr>
        <xdr:cNvPr id="238" name="直線コネクタ 237"/>
        <xdr:cNvCxnSpPr/>
      </xdr:nvCxnSpPr>
      <xdr:spPr>
        <a:xfrm flipV="1">
          <a:off x="3797300" y="16496650"/>
          <a:ext cx="838200" cy="23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99205</xdr:rowOff>
    </xdr:from>
    <xdr:to>
      <xdr:col>19</xdr:col>
      <xdr:colOff>177800</xdr:colOff>
      <xdr:row>97</xdr:row>
      <xdr:rowOff>160241</xdr:rowOff>
    </xdr:to>
    <xdr:cxnSp macro="">
      <xdr:nvCxnSpPr>
        <xdr:cNvPr id="241" name="直線コネクタ 240"/>
        <xdr:cNvCxnSpPr/>
      </xdr:nvCxnSpPr>
      <xdr:spPr>
        <a:xfrm flipV="1">
          <a:off x="2908300" y="16729855"/>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92884</xdr:rowOff>
    </xdr:from>
    <xdr:to>
      <xdr:col>20</xdr:col>
      <xdr:colOff>38100</xdr:colOff>
      <xdr:row>97</xdr:row>
      <xdr:rowOff>23034</xdr:rowOff>
    </xdr:to>
    <xdr:sp macro="" textlink="">
      <xdr:nvSpPr>
        <xdr:cNvPr id="242" name="フローチャート: 判断 241"/>
        <xdr:cNvSpPr/>
      </xdr:nvSpPr>
      <xdr:spPr>
        <a:xfrm>
          <a:off x="3746500" y="1655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39561</xdr:rowOff>
    </xdr:from>
    <xdr:ext cx="534377" cy="259045"/>
    <xdr:sp macro="" textlink="">
      <xdr:nvSpPr>
        <xdr:cNvPr id="243" name="テキスト ボックス 242"/>
        <xdr:cNvSpPr txBox="1"/>
      </xdr:nvSpPr>
      <xdr:spPr>
        <a:xfrm>
          <a:off x="3530111" y="163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160241</xdr:rowOff>
    </xdr:from>
    <xdr:to>
      <xdr:col>15</xdr:col>
      <xdr:colOff>50800</xdr:colOff>
      <xdr:row>98</xdr:row>
      <xdr:rowOff>11978</xdr:rowOff>
    </xdr:to>
    <xdr:cxnSp macro="">
      <xdr:nvCxnSpPr>
        <xdr:cNvPr id="244" name="直線コネクタ 243"/>
        <xdr:cNvCxnSpPr/>
      </xdr:nvCxnSpPr>
      <xdr:spPr>
        <a:xfrm flipV="1">
          <a:off x="2019300" y="16790891"/>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628</xdr:rowOff>
    </xdr:from>
    <xdr:to>
      <xdr:col>15</xdr:col>
      <xdr:colOff>101600</xdr:colOff>
      <xdr:row>97</xdr:row>
      <xdr:rowOff>102228</xdr:rowOff>
    </xdr:to>
    <xdr:sp macro="" textlink="">
      <xdr:nvSpPr>
        <xdr:cNvPr id="245" name="フローチャート: 判断 244"/>
        <xdr:cNvSpPr/>
      </xdr:nvSpPr>
      <xdr:spPr>
        <a:xfrm>
          <a:off x="2857500" y="1663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118755</xdr:rowOff>
    </xdr:from>
    <xdr:ext cx="534377" cy="259045"/>
    <xdr:sp macro="" textlink="">
      <xdr:nvSpPr>
        <xdr:cNvPr id="246" name="テキスト ボックス 245"/>
        <xdr:cNvSpPr txBox="1"/>
      </xdr:nvSpPr>
      <xdr:spPr>
        <a:xfrm>
          <a:off x="2641111" y="164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11978</xdr:rowOff>
    </xdr:from>
    <xdr:to>
      <xdr:col>10</xdr:col>
      <xdr:colOff>114300</xdr:colOff>
      <xdr:row>98</xdr:row>
      <xdr:rowOff>150933</xdr:rowOff>
    </xdr:to>
    <xdr:cxnSp macro="">
      <xdr:nvCxnSpPr>
        <xdr:cNvPr id="247" name="直線コネクタ 246"/>
        <xdr:cNvCxnSpPr/>
      </xdr:nvCxnSpPr>
      <xdr:spPr>
        <a:xfrm flipV="1">
          <a:off x="1130300" y="16814078"/>
          <a:ext cx="889000" cy="13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24598</xdr:rowOff>
    </xdr:from>
    <xdr:to>
      <xdr:col>10</xdr:col>
      <xdr:colOff>165100</xdr:colOff>
      <xdr:row>97</xdr:row>
      <xdr:rowOff>126198</xdr:rowOff>
    </xdr:to>
    <xdr:sp macro="" textlink="">
      <xdr:nvSpPr>
        <xdr:cNvPr id="248" name="フローチャート: 判断 247"/>
        <xdr:cNvSpPr/>
      </xdr:nvSpPr>
      <xdr:spPr>
        <a:xfrm>
          <a:off x="1968500" y="1665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142725</xdr:rowOff>
    </xdr:from>
    <xdr:ext cx="534377" cy="259045"/>
    <xdr:sp macro="" textlink="">
      <xdr:nvSpPr>
        <xdr:cNvPr id="249" name="テキスト ボックス 248"/>
        <xdr:cNvSpPr txBox="1"/>
      </xdr:nvSpPr>
      <xdr:spPr>
        <a:xfrm>
          <a:off x="1752111" y="1643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118749</xdr:rowOff>
    </xdr:from>
    <xdr:to>
      <xdr:col>6</xdr:col>
      <xdr:colOff>38100</xdr:colOff>
      <xdr:row>97</xdr:row>
      <xdr:rowOff>48899</xdr:rowOff>
    </xdr:to>
    <xdr:sp macro="" textlink="">
      <xdr:nvSpPr>
        <xdr:cNvPr id="250" name="フローチャート: 判断 249"/>
        <xdr:cNvSpPr/>
      </xdr:nvSpPr>
      <xdr:spPr>
        <a:xfrm>
          <a:off x="1079500" y="1657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65426</xdr:rowOff>
    </xdr:from>
    <xdr:ext cx="534377" cy="259045"/>
    <xdr:sp macro="" textlink="">
      <xdr:nvSpPr>
        <xdr:cNvPr id="251" name="テキスト ボックス 250"/>
        <xdr:cNvSpPr txBox="1"/>
      </xdr:nvSpPr>
      <xdr:spPr>
        <a:xfrm>
          <a:off x="863111" y="1635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57" name="楕円 256"/>
        <xdr:cNvSpPr/>
      </xdr:nvSpPr>
      <xdr:spPr>
        <a:xfrm>
          <a:off x="4584700" y="164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136527</xdr:rowOff>
    </xdr:from>
    <xdr:ext cx="534377" cy="259045"/>
    <xdr:sp macro="" textlink="">
      <xdr:nvSpPr>
        <xdr:cNvPr id="258" name="衛生費該当値テキスト"/>
        <xdr:cNvSpPr txBox="1"/>
      </xdr:nvSpPr>
      <xdr:spPr>
        <a:xfrm>
          <a:off x="4686300" y="16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48405</xdr:rowOff>
    </xdr:from>
    <xdr:to>
      <xdr:col>20</xdr:col>
      <xdr:colOff>38100</xdr:colOff>
      <xdr:row>97</xdr:row>
      <xdr:rowOff>150005</xdr:rowOff>
    </xdr:to>
    <xdr:sp macro="" textlink="">
      <xdr:nvSpPr>
        <xdr:cNvPr id="259" name="楕円 258"/>
        <xdr:cNvSpPr/>
      </xdr:nvSpPr>
      <xdr:spPr>
        <a:xfrm>
          <a:off x="3746500" y="166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141132</xdr:rowOff>
    </xdr:from>
    <xdr:ext cx="534377" cy="259045"/>
    <xdr:sp macro="" textlink="">
      <xdr:nvSpPr>
        <xdr:cNvPr id="260" name="テキスト ボックス 259"/>
        <xdr:cNvSpPr txBox="1"/>
      </xdr:nvSpPr>
      <xdr:spPr>
        <a:xfrm>
          <a:off x="3530111" y="167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109441</xdr:rowOff>
    </xdr:from>
    <xdr:to>
      <xdr:col>15</xdr:col>
      <xdr:colOff>101600</xdr:colOff>
      <xdr:row>98</xdr:row>
      <xdr:rowOff>39591</xdr:rowOff>
    </xdr:to>
    <xdr:sp macro="" textlink="">
      <xdr:nvSpPr>
        <xdr:cNvPr id="261" name="楕円 260"/>
        <xdr:cNvSpPr/>
      </xdr:nvSpPr>
      <xdr:spPr>
        <a:xfrm>
          <a:off x="2857500" y="167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30718</xdr:rowOff>
    </xdr:from>
    <xdr:ext cx="534377" cy="259045"/>
    <xdr:sp macro="" textlink="">
      <xdr:nvSpPr>
        <xdr:cNvPr id="262" name="テキスト ボックス 261"/>
        <xdr:cNvSpPr txBox="1"/>
      </xdr:nvSpPr>
      <xdr:spPr>
        <a:xfrm>
          <a:off x="2641111" y="168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132628</xdr:rowOff>
    </xdr:from>
    <xdr:to>
      <xdr:col>10</xdr:col>
      <xdr:colOff>165100</xdr:colOff>
      <xdr:row>98</xdr:row>
      <xdr:rowOff>62778</xdr:rowOff>
    </xdr:to>
    <xdr:sp macro="" textlink="">
      <xdr:nvSpPr>
        <xdr:cNvPr id="263" name="楕円 262"/>
        <xdr:cNvSpPr/>
      </xdr:nvSpPr>
      <xdr:spPr>
        <a:xfrm>
          <a:off x="1968500" y="1676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53905</xdr:rowOff>
    </xdr:from>
    <xdr:ext cx="534377" cy="259045"/>
    <xdr:sp macro="" textlink="">
      <xdr:nvSpPr>
        <xdr:cNvPr id="264" name="テキスト ボックス 263"/>
        <xdr:cNvSpPr txBox="1"/>
      </xdr:nvSpPr>
      <xdr:spPr>
        <a:xfrm>
          <a:off x="1752111" y="1685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100133</xdr:rowOff>
    </xdr:from>
    <xdr:to>
      <xdr:col>6</xdr:col>
      <xdr:colOff>38100</xdr:colOff>
      <xdr:row>99</xdr:row>
      <xdr:rowOff>30283</xdr:rowOff>
    </xdr:to>
    <xdr:sp macro="" textlink="">
      <xdr:nvSpPr>
        <xdr:cNvPr id="265" name="楕円 264"/>
        <xdr:cNvSpPr/>
      </xdr:nvSpPr>
      <xdr:spPr>
        <a:xfrm>
          <a:off x="1079500" y="169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21410</xdr:rowOff>
    </xdr:from>
    <xdr:ext cx="534377" cy="259045"/>
    <xdr:sp macro="" textlink="">
      <xdr:nvSpPr>
        <xdr:cNvPr id="266" name="テキスト ボックス 265"/>
        <xdr:cNvSpPr txBox="1"/>
      </xdr:nvSpPr>
      <xdr:spPr>
        <a:xfrm>
          <a:off x="863111" y="1699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41783</xdr:rowOff>
    </xdr:to>
    <xdr:cxnSp macro="">
      <xdr:nvCxnSpPr>
        <xdr:cNvPr id="295" name="直線コネクタ 294"/>
        <xdr:cNvCxnSpPr/>
      </xdr:nvCxnSpPr>
      <xdr:spPr>
        <a:xfrm>
          <a:off x="9639300" y="6728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6" name="労働費平均値テキスト"/>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41021</xdr:rowOff>
    </xdr:from>
    <xdr:to>
      <xdr:col>50</xdr:col>
      <xdr:colOff>114300</xdr:colOff>
      <xdr:row>39</xdr:row>
      <xdr:rowOff>41783</xdr:rowOff>
    </xdr:to>
    <xdr:cxnSp macro="">
      <xdr:nvCxnSpPr>
        <xdr:cNvPr id="298" name="直線コネクタ 297"/>
        <xdr:cNvCxnSpPr/>
      </xdr:nvCxnSpPr>
      <xdr:spPr>
        <a:xfrm>
          <a:off x="8750300" y="67275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12319</xdr:rowOff>
    </xdr:from>
    <xdr:to>
      <xdr:col>50</xdr:col>
      <xdr:colOff>165100</xdr:colOff>
      <xdr:row>38</xdr:row>
      <xdr:rowOff>113919</xdr:rowOff>
    </xdr:to>
    <xdr:sp macro="" textlink="">
      <xdr:nvSpPr>
        <xdr:cNvPr id="299" name="フローチャート: 判断 298"/>
        <xdr:cNvSpPr/>
      </xdr:nvSpPr>
      <xdr:spPr>
        <a:xfrm>
          <a:off x="9588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130446</xdr:rowOff>
    </xdr:from>
    <xdr:ext cx="378565" cy="259045"/>
    <xdr:sp macro="" textlink="">
      <xdr:nvSpPr>
        <xdr:cNvPr id="300" name="テキスト ボックス 299"/>
        <xdr:cNvSpPr txBox="1"/>
      </xdr:nvSpPr>
      <xdr:spPr>
        <a:xfrm>
          <a:off x="9450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41021</xdr:rowOff>
    </xdr:from>
    <xdr:to>
      <xdr:col>45</xdr:col>
      <xdr:colOff>177800</xdr:colOff>
      <xdr:row>39</xdr:row>
      <xdr:rowOff>42926</xdr:rowOff>
    </xdr:to>
    <xdr:cxnSp macro="">
      <xdr:nvCxnSpPr>
        <xdr:cNvPr id="301" name="直線コネクタ 300"/>
        <xdr:cNvCxnSpPr/>
      </xdr:nvCxnSpPr>
      <xdr:spPr>
        <a:xfrm flipV="1">
          <a:off x="7861300" y="672757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168910</xdr:rowOff>
    </xdr:from>
    <xdr:to>
      <xdr:col>46</xdr:col>
      <xdr:colOff>38100</xdr:colOff>
      <xdr:row>38</xdr:row>
      <xdr:rowOff>99060</xdr:rowOff>
    </xdr:to>
    <xdr:sp macro="" textlink="">
      <xdr:nvSpPr>
        <xdr:cNvPr id="302" name="フローチャート: 判断 301"/>
        <xdr:cNvSpPr/>
      </xdr:nvSpPr>
      <xdr:spPr>
        <a:xfrm>
          <a:off x="869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115587</xdr:rowOff>
    </xdr:from>
    <xdr:ext cx="378565" cy="259045"/>
    <xdr:sp macro="" textlink="">
      <xdr:nvSpPr>
        <xdr:cNvPr id="303" name="テキスト ボックス 302"/>
        <xdr:cNvSpPr txBox="1"/>
      </xdr:nvSpPr>
      <xdr:spPr>
        <a:xfrm>
          <a:off x="8561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304" name="直線コネクタ 303"/>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6985</xdr:rowOff>
    </xdr:from>
    <xdr:to>
      <xdr:col>41</xdr:col>
      <xdr:colOff>101600</xdr:colOff>
      <xdr:row>38</xdr:row>
      <xdr:rowOff>108585</xdr:rowOff>
    </xdr:to>
    <xdr:sp macro="" textlink="">
      <xdr:nvSpPr>
        <xdr:cNvPr id="305" name="フローチャート: 判断 304"/>
        <xdr:cNvSpPr/>
      </xdr:nvSpPr>
      <xdr:spPr>
        <a:xfrm>
          <a:off x="7810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125112</xdr:rowOff>
    </xdr:from>
    <xdr:ext cx="378565" cy="259045"/>
    <xdr:sp macro="" textlink="">
      <xdr:nvSpPr>
        <xdr:cNvPr id="306" name="テキスト ボックス 305"/>
        <xdr:cNvSpPr txBox="1"/>
      </xdr:nvSpPr>
      <xdr:spPr>
        <a:xfrm>
          <a:off x="7672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155575</xdr:rowOff>
    </xdr:from>
    <xdr:to>
      <xdr:col>36</xdr:col>
      <xdr:colOff>165100</xdr:colOff>
      <xdr:row>38</xdr:row>
      <xdr:rowOff>85725</xdr:rowOff>
    </xdr:to>
    <xdr:sp macro="" textlink="">
      <xdr:nvSpPr>
        <xdr:cNvPr id="307" name="フローチャート: 判断 306"/>
        <xdr:cNvSpPr/>
      </xdr:nvSpPr>
      <xdr:spPr>
        <a:xfrm>
          <a:off x="6921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102252</xdr:rowOff>
    </xdr:from>
    <xdr:ext cx="378565" cy="259045"/>
    <xdr:sp macro="" textlink="">
      <xdr:nvSpPr>
        <xdr:cNvPr id="308" name="テキスト ボックス 307"/>
        <xdr:cNvSpPr txBox="1"/>
      </xdr:nvSpPr>
      <xdr:spPr>
        <a:xfrm>
          <a:off x="6783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14" name="楕円 313"/>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15" name="労働費該当値テキスト"/>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16" name="楕円 315"/>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7" name="テキスト ボックス 316"/>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161671</xdr:rowOff>
    </xdr:from>
    <xdr:to>
      <xdr:col>46</xdr:col>
      <xdr:colOff>38100</xdr:colOff>
      <xdr:row>39</xdr:row>
      <xdr:rowOff>91821</xdr:rowOff>
    </xdr:to>
    <xdr:sp macro="" textlink="">
      <xdr:nvSpPr>
        <xdr:cNvPr id="318" name="楕円 317"/>
        <xdr:cNvSpPr/>
      </xdr:nvSpPr>
      <xdr:spPr>
        <a:xfrm>
          <a:off x="8699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82948</xdr:rowOff>
    </xdr:from>
    <xdr:ext cx="249299" cy="259045"/>
    <xdr:sp macro="" textlink="">
      <xdr:nvSpPr>
        <xdr:cNvPr id="319" name="テキスト ボックス 318"/>
        <xdr:cNvSpPr txBox="1"/>
      </xdr:nvSpPr>
      <xdr:spPr>
        <a:xfrm>
          <a:off x="8625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20" name="楕円 319"/>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21" name="テキスト ボックス 320"/>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22" name="楕円 321"/>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23" name="テキスト ボックス 322"/>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91442</xdr:rowOff>
    </xdr:from>
    <xdr:to>
      <xdr:col>55</xdr:col>
      <xdr:colOff>0</xdr:colOff>
      <xdr:row>56</xdr:row>
      <xdr:rowOff>43939</xdr:rowOff>
    </xdr:to>
    <xdr:cxnSp macro="">
      <xdr:nvCxnSpPr>
        <xdr:cNvPr id="350" name="直線コネクタ 349"/>
        <xdr:cNvCxnSpPr/>
      </xdr:nvCxnSpPr>
      <xdr:spPr>
        <a:xfrm>
          <a:off x="9639300" y="9521192"/>
          <a:ext cx="838200" cy="1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91442</xdr:rowOff>
    </xdr:from>
    <xdr:to>
      <xdr:col>50</xdr:col>
      <xdr:colOff>114300</xdr:colOff>
      <xdr:row>55</xdr:row>
      <xdr:rowOff>99923</xdr:rowOff>
    </xdr:to>
    <xdr:cxnSp macro="">
      <xdr:nvCxnSpPr>
        <xdr:cNvPr id="353" name="直線コネクタ 352"/>
        <xdr:cNvCxnSpPr/>
      </xdr:nvCxnSpPr>
      <xdr:spPr>
        <a:xfrm flipV="1">
          <a:off x="8750300" y="9521192"/>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17737</xdr:rowOff>
    </xdr:from>
    <xdr:to>
      <xdr:col>50</xdr:col>
      <xdr:colOff>165100</xdr:colOff>
      <xdr:row>57</xdr:row>
      <xdr:rowOff>119337</xdr:rowOff>
    </xdr:to>
    <xdr:sp macro="" textlink="">
      <xdr:nvSpPr>
        <xdr:cNvPr id="354" name="フローチャート: 判断 353"/>
        <xdr:cNvSpPr/>
      </xdr:nvSpPr>
      <xdr:spPr>
        <a:xfrm>
          <a:off x="9588500" y="979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110464</xdr:rowOff>
    </xdr:from>
    <xdr:ext cx="534377" cy="259045"/>
    <xdr:sp macro="" textlink="">
      <xdr:nvSpPr>
        <xdr:cNvPr id="355" name="テキスト ボックス 354"/>
        <xdr:cNvSpPr txBox="1"/>
      </xdr:nvSpPr>
      <xdr:spPr>
        <a:xfrm>
          <a:off x="9372111" y="98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87488</xdr:rowOff>
    </xdr:from>
    <xdr:to>
      <xdr:col>45</xdr:col>
      <xdr:colOff>177800</xdr:colOff>
      <xdr:row>55</xdr:row>
      <xdr:rowOff>99923</xdr:rowOff>
    </xdr:to>
    <xdr:cxnSp macro="">
      <xdr:nvCxnSpPr>
        <xdr:cNvPr id="356" name="直線コネクタ 355"/>
        <xdr:cNvCxnSpPr/>
      </xdr:nvCxnSpPr>
      <xdr:spPr>
        <a:xfrm>
          <a:off x="7861300" y="9517238"/>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27544</xdr:rowOff>
    </xdr:from>
    <xdr:to>
      <xdr:col>46</xdr:col>
      <xdr:colOff>38100</xdr:colOff>
      <xdr:row>57</xdr:row>
      <xdr:rowOff>129144</xdr:rowOff>
    </xdr:to>
    <xdr:sp macro="" textlink="">
      <xdr:nvSpPr>
        <xdr:cNvPr id="357" name="フローチャート: 判断 356"/>
        <xdr:cNvSpPr/>
      </xdr:nvSpPr>
      <xdr:spPr>
        <a:xfrm>
          <a:off x="8699500" y="98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120271</xdr:rowOff>
    </xdr:from>
    <xdr:ext cx="534377" cy="259045"/>
    <xdr:sp macro="" textlink="">
      <xdr:nvSpPr>
        <xdr:cNvPr id="358" name="テキスト ボックス 357"/>
        <xdr:cNvSpPr txBox="1"/>
      </xdr:nvSpPr>
      <xdr:spPr>
        <a:xfrm>
          <a:off x="8483111" y="98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87488</xdr:rowOff>
    </xdr:from>
    <xdr:to>
      <xdr:col>41</xdr:col>
      <xdr:colOff>50800</xdr:colOff>
      <xdr:row>56</xdr:row>
      <xdr:rowOff>7661</xdr:rowOff>
    </xdr:to>
    <xdr:cxnSp macro="">
      <xdr:nvCxnSpPr>
        <xdr:cNvPr id="359" name="直線コネクタ 358"/>
        <xdr:cNvCxnSpPr/>
      </xdr:nvCxnSpPr>
      <xdr:spPr>
        <a:xfrm flipV="1">
          <a:off x="6972300" y="9517238"/>
          <a:ext cx="889000" cy="9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170007</xdr:rowOff>
    </xdr:from>
    <xdr:to>
      <xdr:col>41</xdr:col>
      <xdr:colOff>101600</xdr:colOff>
      <xdr:row>57</xdr:row>
      <xdr:rowOff>100157</xdr:rowOff>
    </xdr:to>
    <xdr:sp macro="" textlink="">
      <xdr:nvSpPr>
        <xdr:cNvPr id="360" name="フローチャート: 判断 359"/>
        <xdr:cNvSpPr/>
      </xdr:nvSpPr>
      <xdr:spPr>
        <a:xfrm>
          <a:off x="7810500" y="977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91284</xdr:rowOff>
    </xdr:from>
    <xdr:ext cx="534377" cy="259045"/>
    <xdr:sp macro="" textlink="">
      <xdr:nvSpPr>
        <xdr:cNvPr id="361" name="テキスト ボックス 360"/>
        <xdr:cNvSpPr txBox="1"/>
      </xdr:nvSpPr>
      <xdr:spPr>
        <a:xfrm>
          <a:off x="7594111" y="98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10147</xdr:rowOff>
    </xdr:from>
    <xdr:to>
      <xdr:col>36</xdr:col>
      <xdr:colOff>165100</xdr:colOff>
      <xdr:row>57</xdr:row>
      <xdr:rowOff>111747</xdr:rowOff>
    </xdr:to>
    <xdr:sp macro="" textlink="">
      <xdr:nvSpPr>
        <xdr:cNvPr id="362" name="フローチャート: 判断 361"/>
        <xdr:cNvSpPr/>
      </xdr:nvSpPr>
      <xdr:spPr>
        <a:xfrm>
          <a:off x="6921500" y="97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102874</xdr:rowOff>
    </xdr:from>
    <xdr:ext cx="534377" cy="259045"/>
    <xdr:sp macro="" textlink="">
      <xdr:nvSpPr>
        <xdr:cNvPr id="363" name="テキスト ボックス 362"/>
        <xdr:cNvSpPr txBox="1"/>
      </xdr:nvSpPr>
      <xdr:spPr>
        <a:xfrm>
          <a:off x="6705111" y="9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164589</xdr:rowOff>
    </xdr:from>
    <xdr:to>
      <xdr:col>55</xdr:col>
      <xdr:colOff>50800</xdr:colOff>
      <xdr:row>56</xdr:row>
      <xdr:rowOff>94739</xdr:rowOff>
    </xdr:to>
    <xdr:sp macro="" textlink="">
      <xdr:nvSpPr>
        <xdr:cNvPr id="369" name="楕円 368"/>
        <xdr:cNvSpPr/>
      </xdr:nvSpPr>
      <xdr:spPr>
        <a:xfrm>
          <a:off x="10426700" y="959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16016</xdr:rowOff>
    </xdr:from>
    <xdr:ext cx="534377" cy="259045"/>
    <xdr:sp macro="" textlink="">
      <xdr:nvSpPr>
        <xdr:cNvPr id="370" name="農林水産業費該当値テキスト"/>
        <xdr:cNvSpPr txBox="1"/>
      </xdr:nvSpPr>
      <xdr:spPr>
        <a:xfrm>
          <a:off x="10528300" y="94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40642</xdr:rowOff>
    </xdr:from>
    <xdr:to>
      <xdr:col>50</xdr:col>
      <xdr:colOff>165100</xdr:colOff>
      <xdr:row>55</xdr:row>
      <xdr:rowOff>142242</xdr:rowOff>
    </xdr:to>
    <xdr:sp macro="" textlink="">
      <xdr:nvSpPr>
        <xdr:cNvPr id="371" name="楕円 370"/>
        <xdr:cNvSpPr/>
      </xdr:nvSpPr>
      <xdr:spPr>
        <a:xfrm>
          <a:off x="9588500" y="9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158769</xdr:rowOff>
    </xdr:from>
    <xdr:ext cx="534377" cy="259045"/>
    <xdr:sp macro="" textlink="">
      <xdr:nvSpPr>
        <xdr:cNvPr id="372" name="テキスト ボックス 371"/>
        <xdr:cNvSpPr txBox="1"/>
      </xdr:nvSpPr>
      <xdr:spPr>
        <a:xfrm>
          <a:off x="9372111" y="92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49123</xdr:rowOff>
    </xdr:from>
    <xdr:to>
      <xdr:col>46</xdr:col>
      <xdr:colOff>38100</xdr:colOff>
      <xdr:row>55</xdr:row>
      <xdr:rowOff>150723</xdr:rowOff>
    </xdr:to>
    <xdr:sp macro="" textlink="">
      <xdr:nvSpPr>
        <xdr:cNvPr id="373" name="楕円 372"/>
        <xdr:cNvSpPr/>
      </xdr:nvSpPr>
      <xdr:spPr>
        <a:xfrm>
          <a:off x="8699500" y="94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167250</xdr:rowOff>
    </xdr:from>
    <xdr:ext cx="534377" cy="259045"/>
    <xdr:sp macro="" textlink="">
      <xdr:nvSpPr>
        <xdr:cNvPr id="374" name="テキスト ボックス 373"/>
        <xdr:cNvSpPr txBox="1"/>
      </xdr:nvSpPr>
      <xdr:spPr>
        <a:xfrm>
          <a:off x="8483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36688</xdr:rowOff>
    </xdr:from>
    <xdr:to>
      <xdr:col>41</xdr:col>
      <xdr:colOff>101600</xdr:colOff>
      <xdr:row>55</xdr:row>
      <xdr:rowOff>138288</xdr:rowOff>
    </xdr:to>
    <xdr:sp macro="" textlink="">
      <xdr:nvSpPr>
        <xdr:cNvPr id="375" name="楕円 374"/>
        <xdr:cNvSpPr/>
      </xdr:nvSpPr>
      <xdr:spPr>
        <a:xfrm>
          <a:off x="7810500" y="94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154815</xdr:rowOff>
    </xdr:from>
    <xdr:ext cx="534377" cy="259045"/>
    <xdr:sp macro="" textlink="">
      <xdr:nvSpPr>
        <xdr:cNvPr id="376" name="テキスト ボックス 375"/>
        <xdr:cNvSpPr txBox="1"/>
      </xdr:nvSpPr>
      <xdr:spPr>
        <a:xfrm>
          <a:off x="7594111" y="92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128311</xdr:rowOff>
    </xdr:from>
    <xdr:to>
      <xdr:col>36</xdr:col>
      <xdr:colOff>165100</xdr:colOff>
      <xdr:row>56</xdr:row>
      <xdr:rowOff>58461</xdr:rowOff>
    </xdr:to>
    <xdr:sp macro="" textlink="">
      <xdr:nvSpPr>
        <xdr:cNvPr id="377" name="楕円 376"/>
        <xdr:cNvSpPr/>
      </xdr:nvSpPr>
      <xdr:spPr>
        <a:xfrm>
          <a:off x="6921500" y="9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74988</xdr:rowOff>
    </xdr:from>
    <xdr:ext cx="534377" cy="259045"/>
    <xdr:sp macro="" textlink="">
      <xdr:nvSpPr>
        <xdr:cNvPr id="378" name="テキスト ボックス 377"/>
        <xdr:cNvSpPr txBox="1"/>
      </xdr:nvSpPr>
      <xdr:spPr>
        <a:xfrm>
          <a:off x="6705111" y="93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46545</xdr:rowOff>
    </xdr:from>
    <xdr:to>
      <xdr:col>55</xdr:col>
      <xdr:colOff>0</xdr:colOff>
      <xdr:row>77</xdr:row>
      <xdr:rowOff>90018</xdr:rowOff>
    </xdr:to>
    <xdr:cxnSp macro="">
      <xdr:nvCxnSpPr>
        <xdr:cNvPr id="407" name="直線コネクタ 406"/>
        <xdr:cNvCxnSpPr/>
      </xdr:nvCxnSpPr>
      <xdr:spPr>
        <a:xfrm flipV="1">
          <a:off x="9639300" y="12905295"/>
          <a:ext cx="838200" cy="3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8" name="商工費平均値テキスト"/>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90018</xdr:rowOff>
    </xdr:from>
    <xdr:to>
      <xdr:col>50</xdr:col>
      <xdr:colOff>114300</xdr:colOff>
      <xdr:row>78</xdr:row>
      <xdr:rowOff>108229</xdr:rowOff>
    </xdr:to>
    <xdr:cxnSp macro="">
      <xdr:nvCxnSpPr>
        <xdr:cNvPr id="410" name="直線コネクタ 409"/>
        <xdr:cNvCxnSpPr/>
      </xdr:nvCxnSpPr>
      <xdr:spPr>
        <a:xfrm flipV="1">
          <a:off x="8750300" y="13291668"/>
          <a:ext cx="889000" cy="18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82462</xdr:rowOff>
    </xdr:from>
    <xdr:to>
      <xdr:col>50</xdr:col>
      <xdr:colOff>165100</xdr:colOff>
      <xdr:row>77</xdr:row>
      <xdr:rowOff>12612</xdr:rowOff>
    </xdr:to>
    <xdr:sp macro="" textlink="">
      <xdr:nvSpPr>
        <xdr:cNvPr id="411" name="フローチャート: 判断 410"/>
        <xdr:cNvSpPr/>
      </xdr:nvSpPr>
      <xdr:spPr>
        <a:xfrm>
          <a:off x="9588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29138</xdr:rowOff>
    </xdr:from>
    <xdr:ext cx="534377" cy="259045"/>
    <xdr:sp macro="" textlink="">
      <xdr:nvSpPr>
        <xdr:cNvPr id="412" name="テキスト ボックス 411"/>
        <xdr:cNvSpPr txBox="1"/>
      </xdr:nvSpPr>
      <xdr:spPr>
        <a:xfrm>
          <a:off x="9372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108229</xdr:rowOff>
    </xdr:from>
    <xdr:to>
      <xdr:col>45</xdr:col>
      <xdr:colOff>177800</xdr:colOff>
      <xdr:row>78</xdr:row>
      <xdr:rowOff>143015</xdr:rowOff>
    </xdr:to>
    <xdr:cxnSp macro="">
      <xdr:nvCxnSpPr>
        <xdr:cNvPr id="413" name="直線コネクタ 412"/>
        <xdr:cNvCxnSpPr/>
      </xdr:nvCxnSpPr>
      <xdr:spPr>
        <a:xfrm flipV="1">
          <a:off x="7861300" y="13481329"/>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75031</xdr:rowOff>
    </xdr:from>
    <xdr:to>
      <xdr:col>46</xdr:col>
      <xdr:colOff>38100</xdr:colOff>
      <xdr:row>78</xdr:row>
      <xdr:rowOff>5181</xdr:rowOff>
    </xdr:to>
    <xdr:sp macro="" textlink="">
      <xdr:nvSpPr>
        <xdr:cNvPr id="414" name="フローチャート: 判断 413"/>
        <xdr:cNvSpPr/>
      </xdr:nvSpPr>
      <xdr:spPr>
        <a:xfrm>
          <a:off x="8699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21708</xdr:rowOff>
    </xdr:from>
    <xdr:ext cx="469744" cy="259045"/>
    <xdr:sp macro="" textlink="">
      <xdr:nvSpPr>
        <xdr:cNvPr id="415" name="テキスト ボックス 414"/>
        <xdr:cNvSpPr txBox="1"/>
      </xdr:nvSpPr>
      <xdr:spPr>
        <a:xfrm>
          <a:off x="8515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143015</xdr:rowOff>
    </xdr:from>
    <xdr:to>
      <xdr:col>41</xdr:col>
      <xdr:colOff>50800</xdr:colOff>
      <xdr:row>78</xdr:row>
      <xdr:rowOff>146977</xdr:rowOff>
    </xdr:to>
    <xdr:cxnSp macro="">
      <xdr:nvCxnSpPr>
        <xdr:cNvPr id="416" name="直線コネクタ 415"/>
        <xdr:cNvCxnSpPr/>
      </xdr:nvCxnSpPr>
      <xdr:spPr>
        <a:xfrm flipV="1">
          <a:off x="6972300" y="1351611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79375</xdr:rowOff>
    </xdr:from>
    <xdr:to>
      <xdr:col>41</xdr:col>
      <xdr:colOff>101600</xdr:colOff>
      <xdr:row>78</xdr:row>
      <xdr:rowOff>9525</xdr:rowOff>
    </xdr:to>
    <xdr:sp macro="" textlink="">
      <xdr:nvSpPr>
        <xdr:cNvPr id="417" name="フローチャート: 判断 416"/>
        <xdr:cNvSpPr/>
      </xdr:nvSpPr>
      <xdr:spPr>
        <a:xfrm>
          <a:off x="7810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26052</xdr:rowOff>
    </xdr:from>
    <xdr:ext cx="469744" cy="259045"/>
    <xdr:sp macro="" textlink="">
      <xdr:nvSpPr>
        <xdr:cNvPr id="418" name="テキスト ボックス 417"/>
        <xdr:cNvSpPr txBox="1"/>
      </xdr:nvSpPr>
      <xdr:spPr>
        <a:xfrm>
          <a:off x="7626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104102</xdr:rowOff>
    </xdr:from>
    <xdr:to>
      <xdr:col>36</xdr:col>
      <xdr:colOff>165100</xdr:colOff>
      <xdr:row>78</xdr:row>
      <xdr:rowOff>34252</xdr:rowOff>
    </xdr:to>
    <xdr:sp macro="" textlink="">
      <xdr:nvSpPr>
        <xdr:cNvPr id="419" name="フローチャート: 判断 418"/>
        <xdr:cNvSpPr/>
      </xdr:nvSpPr>
      <xdr:spPr>
        <a:xfrm>
          <a:off x="69215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50779</xdr:rowOff>
    </xdr:from>
    <xdr:ext cx="469744" cy="259045"/>
    <xdr:sp macro="" textlink="">
      <xdr:nvSpPr>
        <xdr:cNvPr id="420" name="テキスト ボックス 419"/>
        <xdr:cNvSpPr txBox="1"/>
      </xdr:nvSpPr>
      <xdr:spPr>
        <a:xfrm>
          <a:off x="6737428" y="1308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167195</xdr:rowOff>
    </xdr:from>
    <xdr:to>
      <xdr:col>55</xdr:col>
      <xdr:colOff>50800</xdr:colOff>
      <xdr:row>75</xdr:row>
      <xdr:rowOff>97345</xdr:rowOff>
    </xdr:to>
    <xdr:sp macro="" textlink="">
      <xdr:nvSpPr>
        <xdr:cNvPr id="426" name="楕円 425"/>
        <xdr:cNvSpPr/>
      </xdr:nvSpPr>
      <xdr:spPr>
        <a:xfrm>
          <a:off x="10426700" y="128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18622</xdr:rowOff>
    </xdr:from>
    <xdr:ext cx="534377" cy="259045"/>
    <xdr:sp macro="" textlink="">
      <xdr:nvSpPr>
        <xdr:cNvPr id="427" name="商工費該当値テキスト"/>
        <xdr:cNvSpPr txBox="1"/>
      </xdr:nvSpPr>
      <xdr:spPr>
        <a:xfrm>
          <a:off x="10528300" y="127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39218</xdr:rowOff>
    </xdr:from>
    <xdr:to>
      <xdr:col>50</xdr:col>
      <xdr:colOff>165100</xdr:colOff>
      <xdr:row>77</xdr:row>
      <xdr:rowOff>140818</xdr:rowOff>
    </xdr:to>
    <xdr:sp macro="" textlink="">
      <xdr:nvSpPr>
        <xdr:cNvPr id="428" name="楕円 427"/>
        <xdr:cNvSpPr/>
      </xdr:nvSpPr>
      <xdr:spPr>
        <a:xfrm>
          <a:off x="9588500" y="132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131945</xdr:rowOff>
    </xdr:from>
    <xdr:ext cx="469744" cy="259045"/>
    <xdr:sp macro="" textlink="">
      <xdr:nvSpPr>
        <xdr:cNvPr id="429" name="テキスト ボックス 428"/>
        <xdr:cNvSpPr txBox="1"/>
      </xdr:nvSpPr>
      <xdr:spPr>
        <a:xfrm>
          <a:off x="9404428" y="1333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57429</xdr:rowOff>
    </xdr:from>
    <xdr:to>
      <xdr:col>46</xdr:col>
      <xdr:colOff>38100</xdr:colOff>
      <xdr:row>78</xdr:row>
      <xdr:rowOff>159029</xdr:rowOff>
    </xdr:to>
    <xdr:sp macro="" textlink="">
      <xdr:nvSpPr>
        <xdr:cNvPr id="430" name="楕円 429"/>
        <xdr:cNvSpPr/>
      </xdr:nvSpPr>
      <xdr:spPr>
        <a:xfrm>
          <a:off x="8699500" y="134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150156</xdr:rowOff>
    </xdr:from>
    <xdr:ext cx="469744" cy="259045"/>
    <xdr:sp macro="" textlink="">
      <xdr:nvSpPr>
        <xdr:cNvPr id="431" name="テキスト ボックス 430"/>
        <xdr:cNvSpPr txBox="1"/>
      </xdr:nvSpPr>
      <xdr:spPr>
        <a:xfrm>
          <a:off x="8515428" y="135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92215</xdr:rowOff>
    </xdr:from>
    <xdr:to>
      <xdr:col>41</xdr:col>
      <xdr:colOff>101600</xdr:colOff>
      <xdr:row>79</xdr:row>
      <xdr:rowOff>22365</xdr:rowOff>
    </xdr:to>
    <xdr:sp macro="" textlink="">
      <xdr:nvSpPr>
        <xdr:cNvPr id="432" name="楕円 431"/>
        <xdr:cNvSpPr/>
      </xdr:nvSpPr>
      <xdr:spPr>
        <a:xfrm>
          <a:off x="7810500" y="13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13492</xdr:rowOff>
    </xdr:from>
    <xdr:ext cx="469744" cy="259045"/>
    <xdr:sp macro="" textlink="">
      <xdr:nvSpPr>
        <xdr:cNvPr id="433" name="テキスト ボックス 432"/>
        <xdr:cNvSpPr txBox="1"/>
      </xdr:nvSpPr>
      <xdr:spPr>
        <a:xfrm>
          <a:off x="7626428" y="135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96177</xdr:rowOff>
    </xdr:from>
    <xdr:to>
      <xdr:col>36</xdr:col>
      <xdr:colOff>165100</xdr:colOff>
      <xdr:row>79</xdr:row>
      <xdr:rowOff>26327</xdr:rowOff>
    </xdr:to>
    <xdr:sp macro="" textlink="">
      <xdr:nvSpPr>
        <xdr:cNvPr id="434" name="楕円 433"/>
        <xdr:cNvSpPr/>
      </xdr:nvSpPr>
      <xdr:spPr>
        <a:xfrm>
          <a:off x="6921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17454</xdr:rowOff>
    </xdr:from>
    <xdr:ext cx="469744" cy="259045"/>
    <xdr:sp macro="" textlink="">
      <xdr:nvSpPr>
        <xdr:cNvPr id="435" name="テキスト ボックス 434"/>
        <xdr:cNvSpPr txBox="1"/>
      </xdr:nvSpPr>
      <xdr:spPr>
        <a:xfrm>
          <a:off x="6737428" y="1356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20695</xdr:rowOff>
    </xdr:from>
    <xdr:to>
      <xdr:col>55</xdr:col>
      <xdr:colOff>0</xdr:colOff>
      <xdr:row>99</xdr:row>
      <xdr:rowOff>5778</xdr:rowOff>
    </xdr:to>
    <xdr:cxnSp macro="">
      <xdr:nvCxnSpPr>
        <xdr:cNvPr id="465" name="直線コネクタ 464"/>
        <xdr:cNvCxnSpPr/>
      </xdr:nvCxnSpPr>
      <xdr:spPr>
        <a:xfrm flipV="1">
          <a:off x="9639300" y="16822795"/>
          <a:ext cx="838200" cy="1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6" name="土木費平均値テキスト"/>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5778</xdr:rowOff>
    </xdr:from>
    <xdr:to>
      <xdr:col>50</xdr:col>
      <xdr:colOff>114300</xdr:colOff>
      <xdr:row>99</xdr:row>
      <xdr:rowOff>45041</xdr:rowOff>
    </xdr:to>
    <xdr:cxnSp macro="">
      <xdr:nvCxnSpPr>
        <xdr:cNvPr id="468" name="直線コネクタ 467"/>
        <xdr:cNvCxnSpPr/>
      </xdr:nvCxnSpPr>
      <xdr:spPr>
        <a:xfrm flipV="1">
          <a:off x="8750300" y="16979328"/>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128391</xdr:rowOff>
    </xdr:from>
    <xdr:to>
      <xdr:col>50</xdr:col>
      <xdr:colOff>165100</xdr:colOff>
      <xdr:row>97</xdr:row>
      <xdr:rowOff>58541</xdr:rowOff>
    </xdr:to>
    <xdr:sp macro="" textlink="">
      <xdr:nvSpPr>
        <xdr:cNvPr id="469" name="フローチャート: 判断 468"/>
        <xdr:cNvSpPr/>
      </xdr:nvSpPr>
      <xdr:spPr>
        <a:xfrm>
          <a:off x="9588500" y="16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75068</xdr:rowOff>
    </xdr:from>
    <xdr:ext cx="534377" cy="259045"/>
    <xdr:sp macro="" textlink="">
      <xdr:nvSpPr>
        <xdr:cNvPr id="470" name="テキスト ボックス 469"/>
        <xdr:cNvSpPr txBox="1"/>
      </xdr:nvSpPr>
      <xdr:spPr>
        <a:xfrm>
          <a:off x="9372111" y="163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126536</xdr:rowOff>
    </xdr:from>
    <xdr:to>
      <xdr:col>45</xdr:col>
      <xdr:colOff>177800</xdr:colOff>
      <xdr:row>99</xdr:row>
      <xdr:rowOff>45041</xdr:rowOff>
    </xdr:to>
    <xdr:cxnSp macro="">
      <xdr:nvCxnSpPr>
        <xdr:cNvPr id="471" name="直線コネクタ 470"/>
        <xdr:cNvCxnSpPr/>
      </xdr:nvCxnSpPr>
      <xdr:spPr>
        <a:xfrm>
          <a:off x="7861300" y="16928636"/>
          <a:ext cx="889000" cy="8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145974</xdr:rowOff>
    </xdr:from>
    <xdr:to>
      <xdr:col>46</xdr:col>
      <xdr:colOff>38100</xdr:colOff>
      <xdr:row>97</xdr:row>
      <xdr:rowOff>76124</xdr:rowOff>
    </xdr:to>
    <xdr:sp macro="" textlink="">
      <xdr:nvSpPr>
        <xdr:cNvPr id="472" name="フローチャート: 判断 471"/>
        <xdr:cNvSpPr/>
      </xdr:nvSpPr>
      <xdr:spPr>
        <a:xfrm>
          <a:off x="8699500" y="1660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92651</xdr:rowOff>
    </xdr:from>
    <xdr:ext cx="534377" cy="259045"/>
    <xdr:sp macro="" textlink="">
      <xdr:nvSpPr>
        <xdr:cNvPr id="473" name="テキスト ボックス 472"/>
        <xdr:cNvSpPr txBox="1"/>
      </xdr:nvSpPr>
      <xdr:spPr>
        <a:xfrm>
          <a:off x="8483111" y="163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46013</xdr:rowOff>
    </xdr:from>
    <xdr:to>
      <xdr:col>41</xdr:col>
      <xdr:colOff>50800</xdr:colOff>
      <xdr:row>98</xdr:row>
      <xdr:rowOff>126536</xdr:rowOff>
    </xdr:to>
    <xdr:cxnSp macro="">
      <xdr:nvCxnSpPr>
        <xdr:cNvPr id="474" name="直線コネクタ 473"/>
        <xdr:cNvCxnSpPr/>
      </xdr:nvCxnSpPr>
      <xdr:spPr>
        <a:xfrm>
          <a:off x="6972300" y="16848113"/>
          <a:ext cx="889000" cy="8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131648</xdr:rowOff>
    </xdr:from>
    <xdr:to>
      <xdr:col>41</xdr:col>
      <xdr:colOff>101600</xdr:colOff>
      <xdr:row>97</xdr:row>
      <xdr:rowOff>61798</xdr:rowOff>
    </xdr:to>
    <xdr:sp macro="" textlink="">
      <xdr:nvSpPr>
        <xdr:cNvPr id="475" name="フローチャート: 判断 474"/>
        <xdr:cNvSpPr/>
      </xdr:nvSpPr>
      <xdr:spPr>
        <a:xfrm>
          <a:off x="7810500" y="1659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78325</xdr:rowOff>
    </xdr:from>
    <xdr:ext cx="534377" cy="259045"/>
    <xdr:sp macro="" textlink="">
      <xdr:nvSpPr>
        <xdr:cNvPr id="476" name="テキスト ボックス 475"/>
        <xdr:cNvSpPr txBox="1"/>
      </xdr:nvSpPr>
      <xdr:spPr>
        <a:xfrm>
          <a:off x="7594111" y="163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110159</xdr:rowOff>
    </xdr:from>
    <xdr:to>
      <xdr:col>36</xdr:col>
      <xdr:colOff>165100</xdr:colOff>
      <xdr:row>97</xdr:row>
      <xdr:rowOff>40309</xdr:rowOff>
    </xdr:to>
    <xdr:sp macro="" textlink="">
      <xdr:nvSpPr>
        <xdr:cNvPr id="477" name="フローチャート: 判断 476"/>
        <xdr:cNvSpPr/>
      </xdr:nvSpPr>
      <xdr:spPr>
        <a:xfrm>
          <a:off x="6921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56836</xdr:rowOff>
    </xdr:from>
    <xdr:ext cx="534377" cy="259045"/>
    <xdr:sp macro="" textlink="">
      <xdr:nvSpPr>
        <xdr:cNvPr id="478" name="テキスト ボックス 477"/>
        <xdr:cNvSpPr txBox="1"/>
      </xdr:nvSpPr>
      <xdr:spPr>
        <a:xfrm>
          <a:off x="6705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141345</xdr:rowOff>
    </xdr:from>
    <xdr:to>
      <xdr:col>55</xdr:col>
      <xdr:colOff>50800</xdr:colOff>
      <xdr:row>98</xdr:row>
      <xdr:rowOff>71495</xdr:rowOff>
    </xdr:to>
    <xdr:sp macro="" textlink="">
      <xdr:nvSpPr>
        <xdr:cNvPr id="484" name="楕円 483"/>
        <xdr:cNvSpPr/>
      </xdr:nvSpPr>
      <xdr:spPr>
        <a:xfrm>
          <a:off x="10426700" y="167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119772</xdr:rowOff>
    </xdr:from>
    <xdr:ext cx="534377" cy="259045"/>
    <xdr:sp macro="" textlink="">
      <xdr:nvSpPr>
        <xdr:cNvPr id="485" name="土木費該当値テキスト"/>
        <xdr:cNvSpPr txBox="1"/>
      </xdr:nvSpPr>
      <xdr:spPr>
        <a:xfrm>
          <a:off x="10528300" y="167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126428</xdr:rowOff>
    </xdr:from>
    <xdr:to>
      <xdr:col>50</xdr:col>
      <xdr:colOff>165100</xdr:colOff>
      <xdr:row>99</xdr:row>
      <xdr:rowOff>56578</xdr:rowOff>
    </xdr:to>
    <xdr:sp macro="" textlink="">
      <xdr:nvSpPr>
        <xdr:cNvPr id="486" name="楕円 485"/>
        <xdr:cNvSpPr/>
      </xdr:nvSpPr>
      <xdr:spPr>
        <a:xfrm>
          <a:off x="9588500" y="169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47705</xdr:rowOff>
    </xdr:from>
    <xdr:ext cx="534377" cy="259045"/>
    <xdr:sp macro="" textlink="">
      <xdr:nvSpPr>
        <xdr:cNvPr id="487" name="テキスト ボックス 486"/>
        <xdr:cNvSpPr txBox="1"/>
      </xdr:nvSpPr>
      <xdr:spPr>
        <a:xfrm>
          <a:off x="9372111" y="1702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165691</xdr:rowOff>
    </xdr:from>
    <xdr:to>
      <xdr:col>46</xdr:col>
      <xdr:colOff>38100</xdr:colOff>
      <xdr:row>99</xdr:row>
      <xdr:rowOff>95841</xdr:rowOff>
    </xdr:to>
    <xdr:sp macro="" textlink="">
      <xdr:nvSpPr>
        <xdr:cNvPr id="488" name="楕円 487"/>
        <xdr:cNvSpPr/>
      </xdr:nvSpPr>
      <xdr:spPr>
        <a:xfrm>
          <a:off x="8699500" y="1696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86968</xdr:rowOff>
    </xdr:from>
    <xdr:ext cx="534377" cy="259045"/>
    <xdr:sp macro="" textlink="">
      <xdr:nvSpPr>
        <xdr:cNvPr id="489" name="テキスト ボックス 488"/>
        <xdr:cNvSpPr txBox="1"/>
      </xdr:nvSpPr>
      <xdr:spPr>
        <a:xfrm>
          <a:off x="8483111" y="170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75736</xdr:rowOff>
    </xdr:from>
    <xdr:to>
      <xdr:col>41</xdr:col>
      <xdr:colOff>101600</xdr:colOff>
      <xdr:row>99</xdr:row>
      <xdr:rowOff>5886</xdr:rowOff>
    </xdr:to>
    <xdr:sp macro="" textlink="">
      <xdr:nvSpPr>
        <xdr:cNvPr id="490" name="楕円 489"/>
        <xdr:cNvSpPr/>
      </xdr:nvSpPr>
      <xdr:spPr>
        <a:xfrm>
          <a:off x="7810500" y="168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168463</xdr:rowOff>
    </xdr:from>
    <xdr:ext cx="534377" cy="259045"/>
    <xdr:sp macro="" textlink="">
      <xdr:nvSpPr>
        <xdr:cNvPr id="491" name="テキスト ボックス 490"/>
        <xdr:cNvSpPr txBox="1"/>
      </xdr:nvSpPr>
      <xdr:spPr>
        <a:xfrm>
          <a:off x="7594111" y="169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166663</xdr:rowOff>
    </xdr:from>
    <xdr:to>
      <xdr:col>36</xdr:col>
      <xdr:colOff>165100</xdr:colOff>
      <xdr:row>98</xdr:row>
      <xdr:rowOff>96813</xdr:rowOff>
    </xdr:to>
    <xdr:sp macro="" textlink="">
      <xdr:nvSpPr>
        <xdr:cNvPr id="492" name="楕円 491"/>
        <xdr:cNvSpPr/>
      </xdr:nvSpPr>
      <xdr:spPr>
        <a:xfrm>
          <a:off x="6921500" y="167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87940</xdr:rowOff>
    </xdr:from>
    <xdr:ext cx="534377" cy="259045"/>
    <xdr:sp macro="" textlink="">
      <xdr:nvSpPr>
        <xdr:cNvPr id="493" name="テキスト ボックス 492"/>
        <xdr:cNvSpPr txBox="1"/>
      </xdr:nvSpPr>
      <xdr:spPr>
        <a:xfrm>
          <a:off x="6705111" y="168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73543</xdr:rowOff>
    </xdr:from>
    <xdr:to>
      <xdr:col>85</xdr:col>
      <xdr:colOff>127000</xdr:colOff>
      <xdr:row>37</xdr:row>
      <xdr:rowOff>115697</xdr:rowOff>
    </xdr:to>
    <xdr:cxnSp macro="">
      <xdr:nvCxnSpPr>
        <xdr:cNvPr id="521" name="直線コネクタ 520"/>
        <xdr:cNvCxnSpPr/>
      </xdr:nvCxnSpPr>
      <xdr:spPr>
        <a:xfrm>
          <a:off x="15481300" y="6417193"/>
          <a:ext cx="8382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73543</xdr:rowOff>
    </xdr:from>
    <xdr:to>
      <xdr:col>81</xdr:col>
      <xdr:colOff>50800</xdr:colOff>
      <xdr:row>37</xdr:row>
      <xdr:rowOff>136088</xdr:rowOff>
    </xdr:to>
    <xdr:cxnSp macro="">
      <xdr:nvCxnSpPr>
        <xdr:cNvPr id="524" name="直線コネクタ 523"/>
        <xdr:cNvCxnSpPr/>
      </xdr:nvCxnSpPr>
      <xdr:spPr>
        <a:xfrm flipV="1">
          <a:off x="14592300" y="6417193"/>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72395</xdr:rowOff>
    </xdr:from>
    <xdr:to>
      <xdr:col>81</xdr:col>
      <xdr:colOff>101600</xdr:colOff>
      <xdr:row>37</xdr:row>
      <xdr:rowOff>2545</xdr:rowOff>
    </xdr:to>
    <xdr:sp macro="" textlink="">
      <xdr:nvSpPr>
        <xdr:cNvPr id="525" name="フローチャート: 判断 524"/>
        <xdr:cNvSpPr/>
      </xdr:nvSpPr>
      <xdr:spPr>
        <a:xfrm>
          <a:off x="15430500" y="62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19072</xdr:rowOff>
    </xdr:from>
    <xdr:ext cx="534377" cy="259045"/>
    <xdr:sp macro="" textlink="">
      <xdr:nvSpPr>
        <xdr:cNvPr id="526" name="テキスト ボックス 525"/>
        <xdr:cNvSpPr txBox="1"/>
      </xdr:nvSpPr>
      <xdr:spPr>
        <a:xfrm>
          <a:off x="15214111" y="60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65085</xdr:rowOff>
    </xdr:from>
    <xdr:to>
      <xdr:col>76</xdr:col>
      <xdr:colOff>114300</xdr:colOff>
      <xdr:row>37</xdr:row>
      <xdr:rowOff>136088</xdr:rowOff>
    </xdr:to>
    <xdr:cxnSp macro="">
      <xdr:nvCxnSpPr>
        <xdr:cNvPr id="527" name="直線コネクタ 526"/>
        <xdr:cNvCxnSpPr/>
      </xdr:nvCxnSpPr>
      <xdr:spPr>
        <a:xfrm>
          <a:off x="13703300" y="6408735"/>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93563</xdr:rowOff>
    </xdr:from>
    <xdr:to>
      <xdr:col>76</xdr:col>
      <xdr:colOff>165100</xdr:colOff>
      <xdr:row>37</xdr:row>
      <xdr:rowOff>23713</xdr:rowOff>
    </xdr:to>
    <xdr:sp macro="" textlink="">
      <xdr:nvSpPr>
        <xdr:cNvPr id="528" name="フローチャート: 判断 527"/>
        <xdr:cNvSpPr/>
      </xdr:nvSpPr>
      <xdr:spPr>
        <a:xfrm>
          <a:off x="14541500" y="626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40240</xdr:rowOff>
    </xdr:from>
    <xdr:ext cx="534377" cy="259045"/>
    <xdr:sp macro="" textlink="">
      <xdr:nvSpPr>
        <xdr:cNvPr id="529" name="テキスト ボックス 528"/>
        <xdr:cNvSpPr txBox="1"/>
      </xdr:nvSpPr>
      <xdr:spPr>
        <a:xfrm>
          <a:off x="14325111" y="60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65085</xdr:rowOff>
    </xdr:from>
    <xdr:to>
      <xdr:col>71</xdr:col>
      <xdr:colOff>177800</xdr:colOff>
      <xdr:row>38</xdr:row>
      <xdr:rowOff>16302</xdr:rowOff>
    </xdr:to>
    <xdr:cxnSp macro="">
      <xdr:nvCxnSpPr>
        <xdr:cNvPr id="530" name="直線コネクタ 529"/>
        <xdr:cNvCxnSpPr/>
      </xdr:nvCxnSpPr>
      <xdr:spPr>
        <a:xfrm flipV="1">
          <a:off x="12814300" y="6408735"/>
          <a:ext cx="889000" cy="1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120858</xdr:rowOff>
    </xdr:from>
    <xdr:to>
      <xdr:col>72</xdr:col>
      <xdr:colOff>38100</xdr:colOff>
      <xdr:row>37</xdr:row>
      <xdr:rowOff>51008</xdr:rowOff>
    </xdr:to>
    <xdr:sp macro="" textlink="">
      <xdr:nvSpPr>
        <xdr:cNvPr id="531" name="フローチャート: 判断 530"/>
        <xdr:cNvSpPr/>
      </xdr:nvSpPr>
      <xdr:spPr>
        <a:xfrm>
          <a:off x="13652500" y="629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67535</xdr:rowOff>
    </xdr:from>
    <xdr:ext cx="534377" cy="259045"/>
    <xdr:sp macro="" textlink="">
      <xdr:nvSpPr>
        <xdr:cNvPr id="532" name="テキスト ボックス 531"/>
        <xdr:cNvSpPr txBox="1"/>
      </xdr:nvSpPr>
      <xdr:spPr>
        <a:xfrm>
          <a:off x="13436111" y="606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157663</xdr:rowOff>
    </xdr:from>
    <xdr:to>
      <xdr:col>67</xdr:col>
      <xdr:colOff>101600</xdr:colOff>
      <xdr:row>37</xdr:row>
      <xdr:rowOff>87813</xdr:rowOff>
    </xdr:to>
    <xdr:sp macro="" textlink="">
      <xdr:nvSpPr>
        <xdr:cNvPr id="533" name="フローチャート: 判断 532"/>
        <xdr:cNvSpPr/>
      </xdr:nvSpPr>
      <xdr:spPr>
        <a:xfrm>
          <a:off x="12763500" y="632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104340</xdr:rowOff>
    </xdr:from>
    <xdr:ext cx="534377" cy="259045"/>
    <xdr:sp macro="" textlink="">
      <xdr:nvSpPr>
        <xdr:cNvPr id="534" name="テキスト ボックス 533"/>
        <xdr:cNvSpPr txBox="1"/>
      </xdr:nvSpPr>
      <xdr:spPr>
        <a:xfrm>
          <a:off x="12547111" y="61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64897</xdr:rowOff>
    </xdr:from>
    <xdr:to>
      <xdr:col>85</xdr:col>
      <xdr:colOff>177800</xdr:colOff>
      <xdr:row>37</xdr:row>
      <xdr:rowOff>166497</xdr:rowOff>
    </xdr:to>
    <xdr:sp macro="" textlink="">
      <xdr:nvSpPr>
        <xdr:cNvPr id="540" name="楕円 539"/>
        <xdr:cNvSpPr/>
      </xdr:nvSpPr>
      <xdr:spPr>
        <a:xfrm>
          <a:off x="162687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151274</xdr:rowOff>
    </xdr:from>
    <xdr:ext cx="534377" cy="259045"/>
    <xdr:sp macro="" textlink="">
      <xdr:nvSpPr>
        <xdr:cNvPr id="541" name="消防費該当値テキスト"/>
        <xdr:cNvSpPr txBox="1"/>
      </xdr:nvSpPr>
      <xdr:spPr>
        <a:xfrm>
          <a:off x="16370300" y="63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22743</xdr:rowOff>
    </xdr:from>
    <xdr:to>
      <xdr:col>81</xdr:col>
      <xdr:colOff>101600</xdr:colOff>
      <xdr:row>37</xdr:row>
      <xdr:rowOff>124343</xdr:rowOff>
    </xdr:to>
    <xdr:sp macro="" textlink="">
      <xdr:nvSpPr>
        <xdr:cNvPr id="542" name="楕円 541"/>
        <xdr:cNvSpPr/>
      </xdr:nvSpPr>
      <xdr:spPr>
        <a:xfrm>
          <a:off x="15430500" y="63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115470</xdr:rowOff>
    </xdr:from>
    <xdr:ext cx="534377" cy="259045"/>
    <xdr:sp macro="" textlink="">
      <xdr:nvSpPr>
        <xdr:cNvPr id="543" name="テキスト ボックス 542"/>
        <xdr:cNvSpPr txBox="1"/>
      </xdr:nvSpPr>
      <xdr:spPr>
        <a:xfrm>
          <a:off x="15214111" y="64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85288</xdr:rowOff>
    </xdr:from>
    <xdr:to>
      <xdr:col>76</xdr:col>
      <xdr:colOff>165100</xdr:colOff>
      <xdr:row>38</xdr:row>
      <xdr:rowOff>15438</xdr:rowOff>
    </xdr:to>
    <xdr:sp macro="" textlink="">
      <xdr:nvSpPr>
        <xdr:cNvPr id="544" name="楕円 543"/>
        <xdr:cNvSpPr/>
      </xdr:nvSpPr>
      <xdr:spPr>
        <a:xfrm>
          <a:off x="14541500" y="64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6565</xdr:rowOff>
    </xdr:from>
    <xdr:ext cx="534377" cy="259045"/>
    <xdr:sp macro="" textlink="">
      <xdr:nvSpPr>
        <xdr:cNvPr id="545" name="テキスト ボックス 544"/>
        <xdr:cNvSpPr txBox="1"/>
      </xdr:nvSpPr>
      <xdr:spPr>
        <a:xfrm>
          <a:off x="14325111" y="65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14285</xdr:rowOff>
    </xdr:from>
    <xdr:to>
      <xdr:col>72</xdr:col>
      <xdr:colOff>38100</xdr:colOff>
      <xdr:row>37</xdr:row>
      <xdr:rowOff>115885</xdr:rowOff>
    </xdr:to>
    <xdr:sp macro="" textlink="">
      <xdr:nvSpPr>
        <xdr:cNvPr id="546" name="楕円 545"/>
        <xdr:cNvSpPr/>
      </xdr:nvSpPr>
      <xdr:spPr>
        <a:xfrm>
          <a:off x="13652500" y="63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107012</xdr:rowOff>
    </xdr:from>
    <xdr:ext cx="534377" cy="259045"/>
    <xdr:sp macro="" textlink="">
      <xdr:nvSpPr>
        <xdr:cNvPr id="547" name="テキスト ボックス 546"/>
        <xdr:cNvSpPr txBox="1"/>
      </xdr:nvSpPr>
      <xdr:spPr>
        <a:xfrm>
          <a:off x="13436111" y="64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136952</xdr:rowOff>
    </xdr:from>
    <xdr:to>
      <xdr:col>67</xdr:col>
      <xdr:colOff>101600</xdr:colOff>
      <xdr:row>38</xdr:row>
      <xdr:rowOff>67101</xdr:rowOff>
    </xdr:to>
    <xdr:sp macro="" textlink="">
      <xdr:nvSpPr>
        <xdr:cNvPr id="548" name="楕円 547"/>
        <xdr:cNvSpPr/>
      </xdr:nvSpPr>
      <xdr:spPr>
        <a:xfrm>
          <a:off x="12763500" y="64806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58229</xdr:rowOff>
    </xdr:from>
    <xdr:ext cx="534377" cy="259045"/>
    <xdr:sp macro="" textlink="">
      <xdr:nvSpPr>
        <xdr:cNvPr id="549" name="テキスト ボックス 548"/>
        <xdr:cNvSpPr txBox="1"/>
      </xdr:nvSpPr>
      <xdr:spPr>
        <a:xfrm>
          <a:off x="12547111" y="65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93311</xdr:rowOff>
    </xdr:from>
    <xdr:to>
      <xdr:col>85</xdr:col>
      <xdr:colOff>126364</xdr:colOff>
      <xdr:row>58</xdr:row>
      <xdr:rowOff>43231</xdr:rowOff>
    </xdr:to>
    <xdr:cxnSp macro="">
      <xdr:nvCxnSpPr>
        <xdr:cNvPr id="576" name="直線コネクタ 575"/>
        <xdr:cNvCxnSpPr/>
      </xdr:nvCxnSpPr>
      <xdr:spPr>
        <a:xfrm flipV="1">
          <a:off x="16317595" y="8837261"/>
          <a:ext cx="1269" cy="1150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47058</xdr:rowOff>
    </xdr:from>
    <xdr:ext cx="534377" cy="259045"/>
    <xdr:sp macro="" textlink="">
      <xdr:nvSpPr>
        <xdr:cNvPr id="577" name="教育費最小値テキスト"/>
        <xdr:cNvSpPr txBox="1"/>
      </xdr:nvSpPr>
      <xdr:spPr>
        <a:xfrm>
          <a:off x="16370300" y="99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43231</xdr:rowOff>
    </xdr:from>
    <xdr:to>
      <xdr:col>86</xdr:col>
      <xdr:colOff>25400</xdr:colOff>
      <xdr:row>58</xdr:row>
      <xdr:rowOff>43231</xdr:rowOff>
    </xdr:to>
    <xdr:cxnSp macro="">
      <xdr:nvCxnSpPr>
        <xdr:cNvPr id="578" name="直線コネクタ 577"/>
        <xdr:cNvCxnSpPr/>
      </xdr:nvCxnSpPr>
      <xdr:spPr>
        <a:xfrm>
          <a:off x="16230600" y="998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39988</xdr:rowOff>
    </xdr:from>
    <xdr:ext cx="599010" cy="259045"/>
    <xdr:sp macro="" textlink="">
      <xdr:nvSpPr>
        <xdr:cNvPr id="579" name="教育費最大値テキスト"/>
        <xdr:cNvSpPr txBox="1"/>
      </xdr:nvSpPr>
      <xdr:spPr>
        <a:xfrm>
          <a:off x="16370300" y="861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93311</xdr:rowOff>
    </xdr:from>
    <xdr:to>
      <xdr:col>86</xdr:col>
      <xdr:colOff>25400</xdr:colOff>
      <xdr:row>51</xdr:row>
      <xdr:rowOff>93311</xdr:rowOff>
    </xdr:to>
    <xdr:cxnSp macro="">
      <xdr:nvCxnSpPr>
        <xdr:cNvPr id="580" name="直線コネクタ 579"/>
        <xdr:cNvCxnSpPr/>
      </xdr:nvCxnSpPr>
      <xdr:spPr>
        <a:xfrm>
          <a:off x="16230600" y="88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110210</xdr:rowOff>
    </xdr:from>
    <xdr:to>
      <xdr:col>85</xdr:col>
      <xdr:colOff>127000</xdr:colOff>
      <xdr:row>56</xdr:row>
      <xdr:rowOff>125576</xdr:rowOff>
    </xdr:to>
    <xdr:cxnSp macro="">
      <xdr:nvCxnSpPr>
        <xdr:cNvPr id="581" name="直線コネクタ 580"/>
        <xdr:cNvCxnSpPr/>
      </xdr:nvCxnSpPr>
      <xdr:spPr>
        <a:xfrm>
          <a:off x="15481300" y="9368510"/>
          <a:ext cx="838200" cy="35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7045</xdr:rowOff>
    </xdr:from>
    <xdr:ext cx="534377" cy="259045"/>
    <xdr:sp macro="" textlink="">
      <xdr:nvSpPr>
        <xdr:cNvPr id="582" name="教育費平均値テキスト"/>
        <xdr:cNvSpPr txBox="1"/>
      </xdr:nvSpPr>
      <xdr:spPr>
        <a:xfrm>
          <a:off x="16370300" y="943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155618</xdr:rowOff>
    </xdr:from>
    <xdr:to>
      <xdr:col>85</xdr:col>
      <xdr:colOff>177800</xdr:colOff>
      <xdr:row>56</xdr:row>
      <xdr:rowOff>85768</xdr:rowOff>
    </xdr:to>
    <xdr:sp macro="" textlink="">
      <xdr:nvSpPr>
        <xdr:cNvPr id="583" name="フローチャート: 判断 582"/>
        <xdr:cNvSpPr/>
      </xdr:nvSpPr>
      <xdr:spPr>
        <a:xfrm>
          <a:off x="162687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132581</xdr:rowOff>
    </xdr:from>
    <xdr:to>
      <xdr:col>81</xdr:col>
      <xdr:colOff>50800</xdr:colOff>
      <xdr:row>54</xdr:row>
      <xdr:rowOff>110210</xdr:rowOff>
    </xdr:to>
    <xdr:cxnSp macro="">
      <xdr:nvCxnSpPr>
        <xdr:cNvPr id="584" name="直線コネクタ 583"/>
        <xdr:cNvCxnSpPr/>
      </xdr:nvCxnSpPr>
      <xdr:spPr>
        <a:xfrm>
          <a:off x="14592300" y="8533631"/>
          <a:ext cx="889000" cy="83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135208</xdr:rowOff>
    </xdr:from>
    <xdr:to>
      <xdr:col>81</xdr:col>
      <xdr:colOff>101600</xdr:colOff>
      <xdr:row>56</xdr:row>
      <xdr:rowOff>65358</xdr:rowOff>
    </xdr:to>
    <xdr:sp macro="" textlink="">
      <xdr:nvSpPr>
        <xdr:cNvPr id="585" name="フローチャート: 判断 584"/>
        <xdr:cNvSpPr/>
      </xdr:nvSpPr>
      <xdr:spPr>
        <a:xfrm>
          <a:off x="15430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56485</xdr:rowOff>
    </xdr:from>
    <xdr:ext cx="534377" cy="259045"/>
    <xdr:sp macro="" textlink="">
      <xdr:nvSpPr>
        <xdr:cNvPr id="586" name="テキスト ボックス 585"/>
        <xdr:cNvSpPr txBox="1"/>
      </xdr:nvSpPr>
      <xdr:spPr>
        <a:xfrm>
          <a:off x="15214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132581</xdr:rowOff>
    </xdr:from>
    <xdr:to>
      <xdr:col>76</xdr:col>
      <xdr:colOff>114300</xdr:colOff>
      <xdr:row>52</xdr:row>
      <xdr:rowOff>40716</xdr:rowOff>
    </xdr:to>
    <xdr:cxnSp macro="">
      <xdr:nvCxnSpPr>
        <xdr:cNvPr id="587" name="直線コネクタ 586"/>
        <xdr:cNvCxnSpPr/>
      </xdr:nvCxnSpPr>
      <xdr:spPr>
        <a:xfrm flipV="1">
          <a:off x="13703300" y="8533631"/>
          <a:ext cx="889000" cy="4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63836</xdr:rowOff>
    </xdr:from>
    <xdr:to>
      <xdr:col>76</xdr:col>
      <xdr:colOff>165100</xdr:colOff>
      <xdr:row>56</xdr:row>
      <xdr:rowOff>165436</xdr:rowOff>
    </xdr:to>
    <xdr:sp macro="" textlink="">
      <xdr:nvSpPr>
        <xdr:cNvPr id="588" name="フローチャート: 判断 587"/>
        <xdr:cNvSpPr/>
      </xdr:nvSpPr>
      <xdr:spPr>
        <a:xfrm>
          <a:off x="14541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156563</xdr:rowOff>
    </xdr:from>
    <xdr:ext cx="534377" cy="259045"/>
    <xdr:sp macro="" textlink="">
      <xdr:nvSpPr>
        <xdr:cNvPr id="589" name="テキスト ボックス 588"/>
        <xdr:cNvSpPr txBox="1"/>
      </xdr:nvSpPr>
      <xdr:spPr>
        <a:xfrm>
          <a:off x="14325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40716</xdr:rowOff>
    </xdr:from>
    <xdr:to>
      <xdr:col>71</xdr:col>
      <xdr:colOff>177800</xdr:colOff>
      <xdr:row>55</xdr:row>
      <xdr:rowOff>3749</xdr:rowOff>
    </xdr:to>
    <xdr:cxnSp macro="">
      <xdr:nvCxnSpPr>
        <xdr:cNvPr id="590" name="直線コネクタ 589"/>
        <xdr:cNvCxnSpPr/>
      </xdr:nvCxnSpPr>
      <xdr:spPr>
        <a:xfrm flipV="1">
          <a:off x="12814300" y="8956116"/>
          <a:ext cx="889000" cy="47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138425</xdr:rowOff>
    </xdr:from>
    <xdr:to>
      <xdr:col>72</xdr:col>
      <xdr:colOff>38100</xdr:colOff>
      <xdr:row>57</xdr:row>
      <xdr:rowOff>68575</xdr:rowOff>
    </xdr:to>
    <xdr:sp macro="" textlink="">
      <xdr:nvSpPr>
        <xdr:cNvPr id="591" name="フローチャート: 判断 590"/>
        <xdr:cNvSpPr/>
      </xdr:nvSpPr>
      <xdr:spPr>
        <a:xfrm>
          <a:off x="13652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59702</xdr:rowOff>
    </xdr:from>
    <xdr:ext cx="534377" cy="259045"/>
    <xdr:sp macro="" textlink="">
      <xdr:nvSpPr>
        <xdr:cNvPr id="592" name="テキスト ボックス 591"/>
        <xdr:cNvSpPr txBox="1"/>
      </xdr:nvSpPr>
      <xdr:spPr>
        <a:xfrm>
          <a:off x="13436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104151</xdr:rowOff>
    </xdr:from>
    <xdr:to>
      <xdr:col>67</xdr:col>
      <xdr:colOff>101600</xdr:colOff>
      <xdr:row>57</xdr:row>
      <xdr:rowOff>34301</xdr:rowOff>
    </xdr:to>
    <xdr:sp macro="" textlink="">
      <xdr:nvSpPr>
        <xdr:cNvPr id="593" name="フローチャート: 判断 592"/>
        <xdr:cNvSpPr/>
      </xdr:nvSpPr>
      <xdr:spPr>
        <a:xfrm>
          <a:off x="127635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25428</xdr:rowOff>
    </xdr:from>
    <xdr:ext cx="534377" cy="259045"/>
    <xdr:sp macro="" textlink="">
      <xdr:nvSpPr>
        <xdr:cNvPr id="594" name="テキスト ボックス 593"/>
        <xdr:cNvSpPr txBox="1"/>
      </xdr:nvSpPr>
      <xdr:spPr>
        <a:xfrm>
          <a:off x="12547111" y="979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74776</xdr:rowOff>
    </xdr:from>
    <xdr:to>
      <xdr:col>85</xdr:col>
      <xdr:colOff>177800</xdr:colOff>
      <xdr:row>57</xdr:row>
      <xdr:rowOff>4926</xdr:rowOff>
    </xdr:to>
    <xdr:sp macro="" textlink="">
      <xdr:nvSpPr>
        <xdr:cNvPr id="600" name="楕円 599"/>
        <xdr:cNvSpPr/>
      </xdr:nvSpPr>
      <xdr:spPr>
        <a:xfrm>
          <a:off x="16268700" y="96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53203</xdr:rowOff>
    </xdr:from>
    <xdr:ext cx="534377" cy="259045"/>
    <xdr:sp macro="" textlink="">
      <xdr:nvSpPr>
        <xdr:cNvPr id="601" name="教育費該当値テキスト"/>
        <xdr:cNvSpPr txBox="1"/>
      </xdr:nvSpPr>
      <xdr:spPr>
        <a:xfrm>
          <a:off x="16370300" y="96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59410</xdr:rowOff>
    </xdr:from>
    <xdr:to>
      <xdr:col>81</xdr:col>
      <xdr:colOff>101600</xdr:colOff>
      <xdr:row>54</xdr:row>
      <xdr:rowOff>161010</xdr:rowOff>
    </xdr:to>
    <xdr:sp macro="" textlink="">
      <xdr:nvSpPr>
        <xdr:cNvPr id="602" name="楕円 601"/>
        <xdr:cNvSpPr/>
      </xdr:nvSpPr>
      <xdr:spPr>
        <a:xfrm>
          <a:off x="15430500" y="93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6087</xdr:rowOff>
    </xdr:from>
    <xdr:ext cx="534377" cy="259045"/>
    <xdr:sp macro="" textlink="">
      <xdr:nvSpPr>
        <xdr:cNvPr id="603" name="テキスト ボックス 602"/>
        <xdr:cNvSpPr txBox="1"/>
      </xdr:nvSpPr>
      <xdr:spPr>
        <a:xfrm>
          <a:off x="15214111" y="90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81781</xdr:rowOff>
    </xdr:from>
    <xdr:to>
      <xdr:col>76</xdr:col>
      <xdr:colOff>165100</xdr:colOff>
      <xdr:row>50</xdr:row>
      <xdr:rowOff>11931</xdr:rowOff>
    </xdr:to>
    <xdr:sp macro="" textlink="">
      <xdr:nvSpPr>
        <xdr:cNvPr id="604" name="楕円 603"/>
        <xdr:cNvSpPr/>
      </xdr:nvSpPr>
      <xdr:spPr>
        <a:xfrm>
          <a:off x="14541500" y="84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28458</xdr:rowOff>
    </xdr:from>
    <xdr:ext cx="599010" cy="259045"/>
    <xdr:sp macro="" textlink="">
      <xdr:nvSpPr>
        <xdr:cNvPr id="605" name="テキスト ボックス 604"/>
        <xdr:cNvSpPr txBox="1"/>
      </xdr:nvSpPr>
      <xdr:spPr>
        <a:xfrm>
          <a:off x="14292795" y="825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161366</xdr:rowOff>
    </xdr:from>
    <xdr:to>
      <xdr:col>72</xdr:col>
      <xdr:colOff>38100</xdr:colOff>
      <xdr:row>52</xdr:row>
      <xdr:rowOff>91516</xdr:rowOff>
    </xdr:to>
    <xdr:sp macro="" textlink="">
      <xdr:nvSpPr>
        <xdr:cNvPr id="606" name="楕円 605"/>
        <xdr:cNvSpPr/>
      </xdr:nvSpPr>
      <xdr:spPr>
        <a:xfrm>
          <a:off x="13652500" y="890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108043</xdr:rowOff>
    </xdr:from>
    <xdr:ext cx="534377" cy="259045"/>
    <xdr:sp macro="" textlink="">
      <xdr:nvSpPr>
        <xdr:cNvPr id="607" name="テキスト ボックス 606"/>
        <xdr:cNvSpPr txBox="1"/>
      </xdr:nvSpPr>
      <xdr:spPr>
        <a:xfrm>
          <a:off x="13436111" y="868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124399</xdr:rowOff>
    </xdr:from>
    <xdr:to>
      <xdr:col>67</xdr:col>
      <xdr:colOff>101600</xdr:colOff>
      <xdr:row>55</xdr:row>
      <xdr:rowOff>54549</xdr:rowOff>
    </xdr:to>
    <xdr:sp macro="" textlink="">
      <xdr:nvSpPr>
        <xdr:cNvPr id="608" name="楕円 607"/>
        <xdr:cNvSpPr/>
      </xdr:nvSpPr>
      <xdr:spPr>
        <a:xfrm>
          <a:off x="12763500" y="938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71076</xdr:rowOff>
    </xdr:from>
    <xdr:ext cx="534377" cy="259045"/>
    <xdr:sp macro="" textlink="">
      <xdr:nvSpPr>
        <xdr:cNvPr id="609" name="テキスト ボックス 608"/>
        <xdr:cNvSpPr txBox="1"/>
      </xdr:nvSpPr>
      <xdr:spPr>
        <a:xfrm>
          <a:off x="12547111" y="915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31" name="直線コネクタ 630"/>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4"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5" name="直線コネクタ 63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7"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8" name="フローチャート: 判断 637"/>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51090</xdr:rowOff>
    </xdr:from>
    <xdr:to>
      <xdr:col>81</xdr:col>
      <xdr:colOff>101600</xdr:colOff>
      <xdr:row>78</xdr:row>
      <xdr:rowOff>152690</xdr:rowOff>
    </xdr:to>
    <xdr:sp macro="" textlink="">
      <xdr:nvSpPr>
        <xdr:cNvPr id="640" name="フローチャート: 判断 639"/>
        <xdr:cNvSpPr/>
      </xdr:nvSpPr>
      <xdr:spPr>
        <a:xfrm>
          <a:off x="15430500" y="134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169217</xdr:rowOff>
    </xdr:from>
    <xdr:ext cx="469744" cy="259045"/>
    <xdr:sp macro="" textlink="">
      <xdr:nvSpPr>
        <xdr:cNvPr id="641" name="テキスト ボックス 640"/>
        <xdr:cNvSpPr txBox="1"/>
      </xdr:nvSpPr>
      <xdr:spPr>
        <a:xfrm>
          <a:off x="15246428" y="1319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11455</xdr:rowOff>
    </xdr:from>
    <xdr:to>
      <xdr:col>76</xdr:col>
      <xdr:colOff>114300</xdr:colOff>
      <xdr:row>78</xdr:row>
      <xdr:rowOff>139700</xdr:rowOff>
    </xdr:to>
    <xdr:cxnSp macro="">
      <xdr:nvCxnSpPr>
        <xdr:cNvPr id="642" name="直線コネクタ 641"/>
        <xdr:cNvCxnSpPr/>
      </xdr:nvCxnSpPr>
      <xdr:spPr>
        <a:xfrm>
          <a:off x="13703300" y="13384555"/>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42608</xdr:rowOff>
    </xdr:from>
    <xdr:to>
      <xdr:col>76</xdr:col>
      <xdr:colOff>165100</xdr:colOff>
      <xdr:row>78</xdr:row>
      <xdr:rowOff>144208</xdr:rowOff>
    </xdr:to>
    <xdr:sp macro="" textlink="">
      <xdr:nvSpPr>
        <xdr:cNvPr id="643" name="フローチャート: 判断 642"/>
        <xdr:cNvSpPr/>
      </xdr:nvSpPr>
      <xdr:spPr>
        <a:xfrm>
          <a:off x="14541500" y="134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160735</xdr:rowOff>
    </xdr:from>
    <xdr:ext cx="469744" cy="259045"/>
    <xdr:sp macro="" textlink="">
      <xdr:nvSpPr>
        <xdr:cNvPr id="644" name="テキスト ボックス 643"/>
        <xdr:cNvSpPr txBox="1"/>
      </xdr:nvSpPr>
      <xdr:spPr>
        <a:xfrm>
          <a:off x="14357428" y="131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11455</xdr:rowOff>
    </xdr:from>
    <xdr:to>
      <xdr:col>71</xdr:col>
      <xdr:colOff>177800</xdr:colOff>
      <xdr:row>78</xdr:row>
      <xdr:rowOff>108062</xdr:rowOff>
    </xdr:to>
    <xdr:cxnSp macro="">
      <xdr:nvCxnSpPr>
        <xdr:cNvPr id="645" name="直線コネクタ 644"/>
        <xdr:cNvCxnSpPr/>
      </xdr:nvCxnSpPr>
      <xdr:spPr>
        <a:xfrm flipV="1">
          <a:off x="12814300" y="13384555"/>
          <a:ext cx="889000" cy="9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54747</xdr:rowOff>
    </xdr:from>
    <xdr:to>
      <xdr:col>72</xdr:col>
      <xdr:colOff>38100</xdr:colOff>
      <xdr:row>78</xdr:row>
      <xdr:rowOff>156347</xdr:rowOff>
    </xdr:to>
    <xdr:sp macro="" textlink="">
      <xdr:nvSpPr>
        <xdr:cNvPr id="646" name="フローチャート: 判断 645"/>
        <xdr:cNvSpPr/>
      </xdr:nvSpPr>
      <xdr:spPr>
        <a:xfrm>
          <a:off x="13652500" y="1342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147474</xdr:rowOff>
    </xdr:from>
    <xdr:ext cx="469744" cy="259045"/>
    <xdr:sp macro="" textlink="">
      <xdr:nvSpPr>
        <xdr:cNvPr id="647" name="テキスト ボックス 646"/>
        <xdr:cNvSpPr txBox="1"/>
      </xdr:nvSpPr>
      <xdr:spPr>
        <a:xfrm>
          <a:off x="13468428"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73287</xdr:rowOff>
    </xdr:from>
    <xdr:to>
      <xdr:col>67</xdr:col>
      <xdr:colOff>101600</xdr:colOff>
      <xdr:row>79</xdr:row>
      <xdr:rowOff>3437</xdr:rowOff>
    </xdr:to>
    <xdr:sp macro="" textlink="">
      <xdr:nvSpPr>
        <xdr:cNvPr id="648" name="フローチャート: 判断 647"/>
        <xdr:cNvSpPr/>
      </xdr:nvSpPr>
      <xdr:spPr>
        <a:xfrm>
          <a:off x="12763500" y="1344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166014</xdr:rowOff>
    </xdr:from>
    <xdr:ext cx="378565" cy="259045"/>
    <xdr:sp macro="" textlink="">
      <xdr:nvSpPr>
        <xdr:cNvPr id="649" name="テキスト ボックス 648"/>
        <xdr:cNvSpPr txBox="1"/>
      </xdr:nvSpPr>
      <xdr:spPr>
        <a:xfrm>
          <a:off x="12625017" y="13539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132105</xdr:rowOff>
    </xdr:from>
    <xdr:to>
      <xdr:col>72</xdr:col>
      <xdr:colOff>38100</xdr:colOff>
      <xdr:row>78</xdr:row>
      <xdr:rowOff>62255</xdr:rowOff>
    </xdr:to>
    <xdr:sp macro="" textlink="">
      <xdr:nvSpPr>
        <xdr:cNvPr id="661" name="楕円 660"/>
        <xdr:cNvSpPr/>
      </xdr:nvSpPr>
      <xdr:spPr>
        <a:xfrm>
          <a:off x="13652500" y="133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78782</xdr:rowOff>
    </xdr:from>
    <xdr:ext cx="469744" cy="259045"/>
    <xdr:sp macro="" textlink="">
      <xdr:nvSpPr>
        <xdr:cNvPr id="662" name="テキスト ボックス 661"/>
        <xdr:cNvSpPr txBox="1"/>
      </xdr:nvSpPr>
      <xdr:spPr>
        <a:xfrm>
          <a:off x="13468428" y="131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57262</xdr:rowOff>
    </xdr:from>
    <xdr:to>
      <xdr:col>67</xdr:col>
      <xdr:colOff>101600</xdr:colOff>
      <xdr:row>78</xdr:row>
      <xdr:rowOff>158862</xdr:rowOff>
    </xdr:to>
    <xdr:sp macro="" textlink="">
      <xdr:nvSpPr>
        <xdr:cNvPr id="663" name="楕円 662"/>
        <xdr:cNvSpPr/>
      </xdr:nvSpPr>
      <xdr:spPr>
        <a:xfrm>
          <a:off x="12763500" y="134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3939</xdr:rowOff>
    </xdr:from>
    <xdr:ext cx="469744" cy="259045"/>
    <xdr:sp macro="" textlink="">
      <xdr:nvSpPr>
        <xdr:cNvPr id="664" name="テキスト ボックス 663"/>
        <xdr:cNvSpPr txBox="1"/>
      </xdr:nvSpPr>
      <xdr:spPr>
        <a:xfrm>
          <a:off x="12579428" y="1320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8" name="直線コネクタ 687"/>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9"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90" name="直線コネクタ 689"/>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91"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2" name="直線コネクタ 691"/>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83102</xdr:rowOff>
    </xdr:from>
    <xdr:to>
      <xdr:col>85</xdr:col>
      <xdr:colOff>127000</xdr:colOff>
      <xdr:row>94</xdr:row>
      <xdr:rowOff>137567</xdr:rowOff>
    </xdr:to>
    <xdr:cxnSp macro="">
      <xdr:nvCxnSpPr>
        <xdr:cNvPr id="693" name="直線コネクタ 692"/>
        <xdr:cNvCxnSpPr/>
      </xdr:nvCxnSpPr>
      <xdr:spPr>
        <a:xfrm flipV="1">
          <a:off x="15481300" y="16199402"/>
          <a:ext cx="8382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4" name="公債費平均値テキスト"/>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5" name="フローチャート: 判断 694"/>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137567</xdr:rowOff>
    </xdr:from>
    <xdr:to>
      <xdr:col>81</xdr:col>
      <xdr:colOff>50800</xdr:colOff>
      <xdr:row>95</xdr:row>
      <xdr:rowOff>18523</xdr:rowOff>
    </xdr:to>
    <xdr:cxnSp macro="">
      <xdr:nvCxnSpPr>
        <xdr:cNvPr id="696" name="直線コネクタ 695"/>
        <xdr:cNvCxnSpPr/>
      </xdr:nvCxnSpPr>
      <xdr:spPr>
        <a:xfrm flipV="1">
          <a:off x="14592300" y="16253867"/>
          <a:ext cx="889000" cy="5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84767</xdr:rowOff>
    </xdr:from>
    <xdr:to>
      <xdr:col>81</xdr:col>
      <xdr:colOff>101600</xdr:colOff>
      <xdr:row>96</xdr:row>
      <xdr:rowOff>14917</xdr:rowOff>
    </xdr:to>
    <xdr:sp macro="" textlink="">
      <xdr:nvSpPr>
        <xdr:cNvPr id="697" name="フローチャート: 判断 696"/>
        <xdr:cNvSpPr/>
      </xdr:nvSpPr>
      <xdr:spPr>
        <a:xfrm>
          <a:off x="15430500" y="163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6044</xdr:rowOff>
    </xdr:from>
    <xdr:ext cx="534377" cy="259045"/>
    <xdr:sp macro="" textlink="">
      <xdr:nvSpPr>
        <xdr:cNvPr id="698" name="テキスト ボックス 697"/>
        <xdr:cNvSpPr txBox="1"/>
      </xdr:nvSpPr>
      <xdr:spPr>
        <a:xfrm>
          <a:off x="15214111" y="164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18523</xdr:rowOff>
    </xdr:from>
    <xdr:to>
      <xdr:col>76</xdr:col>
      <xdr:colOff>114300</xdr:colOff>
      <xdr:row>95</xdr:row>
      <xdr:rowOff>47403</xdr:rowOff>
    </xdr:to>
    <xdr:cxnSp macro="">
      <xdr:nvCxnSpPr>
        <xdr:cNvPr id="699" name="直線コネクタ 698"/>
        <xdr:cNvCxnSpPr/>
      </xdr:nvCxnSpPr>
      <xdr:spPr>
        <a:xfrm flipV="1">
          <a:off x="13703300" y="16306273"/>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76118</xdr:rowOff>
    </xdr:from>
    <xdr:to>
      <xdr:col>76</xdr:col>
      <xdr:colOff>165100</xdr:colOff>
      <xdr:row>96</xdr:row>
      <xdr:rowOff>6268</xdr:rowOff>
    </xdr:to>
    <xdr:sp macro="" textlink="">
      <xdr:nvSpPr>
        <xdr:cNvPr id="700" name="フローチャート: 判断 699"/>
        <xdr:cNvSpPr/>
      </xdr:nvSpPr>
      <xdr:spPr>
        <a:xfrm>
          <a:off x="14541500" y="163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168845</xdr:rowOff>
    </xdr:from>
    <xdr:ext cx="534377" cy="259045"/>
    <xdr:sp macro="" textlink="">
      <xdr:nvSpPr>
        <xdr:cNvPr id="701" name="テキスト ボックス 700"/>
        <xdr:cNvSpPr txBox="1"/>
      </xdr:nvSpPr>
      <xdr:spPr>
        <a:xfrm>
          <a:off x="14325111" y="164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28181</xdr:rowOff>
    </xdr:from>
    <xdr:to>
      <xdr:col>71</xdr:col>
      <xdr:colOff>177800</xdr:colOff>
      <xdr:row>95</xdr:row>
      <xdr:rowOff>47403</xdr:rowOff>
    </xdr:to>
    <xdr:cxnSp macro="">
      <xdr:nvCxnSpPr>
        <xdr:cNvPr id="702" name="直線コネクタ 701"/>
        <xdr:cNvCxnSpPr/>
      </xdr:nvCxnSpPr>
      <xdr:spPr>
        <a:xfrm>
          <a:off x="12814300" y="16315931"/>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67335</xdr:rowOff>
    </xdr:from>
    <xdr:to>
      <xdr:col>72</xdr:col>
      <xdr:colOff>38100</xdr:colOff>
      <xdr:row>95</xdr:row>
      <xdr:rowOff>168935</xdr:rowOff>
    </xdr:to>
    <xdr:sp macro="" textlink="">
      <xdr:nvSpPr>
        <xdr:cNvPr id="703" name="フローチャート: 判断 702"/>
        <xdr:cNvSpPr/>
      </xdr:nvSpPr>
      <xdr:spPr>
        <a:xfrm>
          <a:off x="13652500" y="163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160062</xdr:rowOff>
    </xdr:from>
    <xdr:ext cx="534377" cy="259045"/>
    <xdr:sp macro="" textlink="">
      <xdr:nvSpPr>
        <xdr:cNvPr id="704" name="テキスト ボックス 703"/>
        <xdr:cNvSpPr txBox="1"/>
      </xdr:nvSpPr>
      <xdr:spPr>
        <a:xfrm>
          <a:off x="13436111" y="164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71450</xdr:rowOff>
    </xdr:from>
    <xdr:to>
      <xdr:col>67</xdr:col>
      <xdr:colOff>101600</xdr:colOff>
      <xdr:row>96</xdr:row>
      <xdr:rowOff>1600</xdr:rowOff>
    </xdr:to>
    <xdr:sp macro="" textlink="">
      <xdr:nvSpPr>
        <xdr:cNvPr id="705" name="フローチャート: 判断 704"/>
        <xdr:cNvSpPr/>
      </xdr:nvSpPr>
      <xdr:spPr>
        <a:xfrm>
          <a:off x="12763500" y="163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164177</xdr:rowOff>
    </xdr:from>
    <xdr:ext cx="534377" cy="259045"/>
    <xdr:sp macro="" textlink="">
      <xdr:nvSpPr>
        <xdr:cNvPr id="706" name="テキスト ボックス 705"/>
        <xdr:cNvSpPr txBox="1"/>
      </xdr:nvSpPr>
      <xdr:spPr>
        <a:xfrm>
          <a:off x="12547111" y="164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32302</xdr:rowOff>
    </xdr:from>
    <xdr:to>
      <xdr:col>85</xdr:col>
      <xdr:colOff>177800</xdr:colOff>
      <xdr:row>94</xdr:row>
      <xdr:rowOff>133902</xdr:rowOff>
    </xdr:to>
    <xdr:sp macro="" textlink="">
      <xdr:nvSpPr>
        <xdr:cNvPr id="712" name="楕円 711"/>
        <xdr:cNvSpPr/>
      </xdr:nvSpPr>
      <xdr:spPr>
        <a:xfrm>
          <a:off x="16268700" y="161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55179</xdr:rowOff>
    </xdr:from>
    <xdr:ext cx="534377" cy="259045"/>
    <xdr:sp macro="" textlink="">
      <xdr:nvSpPr>
        <xdr:cNvPr id="713" name="公債費該当値テキスト"/>
        <xdr:cNvSpPr txBox="1"/>
      </xdr:nvSpPr>
      <xdr:spPr>
        <a:xfrm>
          <a:off x="16370300" y="1600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86767</xdr:rowOff>
    </xdr:from>
    <xdr:to>
      <xdr:col>81</xdr:col>
      <xdr:colOff>101600</xdr:colOff>
      <xdr:row>95</xdr:row>
      <xdr:rowOff>16917</xdr:rowOff>
    </xdr:to>
    <xdr:sp macro="" textlink="">
      <xdr:nvSpPr>
        <xdr:cNvPr id="714" name="楕円 713"/>
        <xdr:cNvSpPr/>
      </xdr:nvSpPr>
      <xdr:spPr>
        <a:xfrm>
          <a:off x="15430500" y="162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33444</xdr:rowOff>
    </xdr:from>
    <xdr:ext cx="534377" cy="259045"/>
    <xdr:sp macro="" textlink="">
      <xdr:nvSpPr>
        <xdr:cNvPr id="715" name="テキスト ボックス 714"/>
        <xdr:cNvSpPr txBox="1"/>
      </xdr:nvSpPr>
      <xdr:spPr>
        <a:xfrm>
          <a:off x="15214111" y="159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139173</xdr:rowOff>
    </xdr:from>
    <xdr:to>
      <xdr:col>76</xdr:col>
      <xdr:colOff>165100</xdr:colOff>
      <xdr:row>95</xdr:row>
      <xdr:rowOff>69323</xdr:rowOff>
    </xdr:to>
    <xdr:sp macro="" textlink="">
      <xdr:nvSpPr>
        <xdr:cNvPr id="716" name="楕円 715"/>
        <xdr:cNvSpPr/>
      </xdr:nvSpPr>
      <xdr:spPr>
        <a:xfrm>
          <a:off x="14541500" y="162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85850</xdr:rowOff>
    </xdr:from>
    <xdr:ext cx="534377" cy="259045"/>
    <xdr:sp macro="" textlink="">
      <xdr:nvSpPr>
        <xdr:cNvPr id="717" name="テキスト ボックス 716"/>
        <xdr:cNvSpPr txBox="1"/>
      </xdr:nvSpPr>
      <xdr:spPr>
        <a:xfrm>
          <a:off x="14325111" y="160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168053</xdr:rowOff>
    </xdr:from>
    <xdr:to>
      <xdr:col>72</xdr:col>
      <xdr:colOff>38100</xdr:colOff>
      <xdr:row>95</xdr:row>
      <xdr:rowOff>98203</xdr:rowOff>
    </xdr:to>
    <xdr:sp macro="" textlink="">
      <xdr:nvSpPr>
        <xdr:cNvPr id="718" name="楕円 717"/>
        <xdr:cNvSpPr/>
      </xdr:nvSpPr>
      <xdr:spPr>
        <a:xfrm>
          <a:off x="13652500" y="162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114730</xdr:rowOff>
    </xdr:from>
    <xdr:ext cx="534377" cy="259045"/>
    <xdr:sp macro="" textlink="">
      <xdr:nvSpPr>
        <xdr:cNvPr id="719" name="テキスト ボックス 718"/>
        <xdr:cNvSpPr txBox="1"/>
      </xdr:nvSpPr>
      <xdr:spPr>
        <a:xfrm>
          <a:off x="13436111" y="160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148831</xdr:rowOff>
    </xdr:from>
    <xdr:to>
      <xdr:col>67</xdr:col>
      <xdr:colOff>101600</xdr:colOff>
      <xdr:row>95</xdr:row>
      <xdr:rowOff>78981</xdr:rowOff>
    </xdr:to>
    <xdr:sp macro="" textlink="">
      <xdr:nvSpPr>
        <xdr:cNvPr id="720" name="楕円 719"/>
        <xdr:cNvSpPr/>
      </xdr:nvSpPr>
      <xdr:spPr>
        <a:xfrm>
          <a:off x="12763500" y="162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95508</xdr:rowOff>
    </xdr:from>
    <xdr:ext cx="534377" cy="259045"/>
    <xdr:sp macro="" textlink="">
      <xdr:nvSpPr>
        <xdr:cNvPr id="721" name="テキスト ボックス 720"/>
        <xdr:cNvSpPr txBox="1"/>
      </xdr:nvSpPr>
      <xdr:spPr>
        <a:xfrm>
          <a:off x="12547111" y="160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5" name="テキスト ボックス 734"/>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7" name="テキスト ボックス 736"/>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9" name="テキスト ボックス 738"/>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41" name="テキスト ボックス 740"/>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3" name="テキスト ボックス 74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139700</xdr:rowOff>
    </xdr:from>
    <xdr:to>
      <xdr:col>116</xdr:col>
      <xdr:colOff>62864</xdr:colOff>
      <xdr:row>39</xdr:row>
      <xdr:rowOff>44450</xdr:rowOff>
    </xdr:to>
    <xdr:cxnSp macro="">
      <xdr:nvCxnSpPr>
        <xdr:cNvPr id="745" name="直線コネクタ 744"/>
        <xdr:cNvCxnSpPr/>
      </xdr:nvCxnSpPr>
      <xdr:spPr>
        <a:xfrm flipV="1">
          <a:off x="22159595" y="5969000"/>
          <a:ext cx="1269"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60977</xdr:rowOff>
    </xdr:from>
    <xdr:ext cx="249299" cy="259045"/>
    <xdr:sp macro="" textlink="">
      <xdr:nvSpPr>
        <xdr:cNvPr id="746" name="諸支出金最小値テキスト"/>
        <xdr:cNvSpPr txBox="1"/>
      </xdr:nvSpPr>
      <xdr:spPr>
        <a:xfrm>
          <a:off x="22212300" y="674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86377</xdr:rowOff>
    </xdr:from>
    <xdr:ext cx="313932" cy="259045"/>
    <xdr:sp macro="" textlink="">
      <xdr:nvSpPr>
        <xdr:cNvPr id="748" name="諸支出金最大値テキスト"/>
        <xdr:cNvSpPr txBox="1"/>
      </xdr:nvSpPr>
      <xdr:spPr>
        <a:xfrm>
          <a:off x="22212300" y="5744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139700</xdr:rowOff>
    </xdr:from>
    <xdr:to>
      <xdr:col>116</xdr:col>
      <xdr:colOff>152400</xdr:colOff>
      <xdr:row>34</xdr:row>
      <xdr:rowOff>139700</xdr:rowOff>
    </xdr:to>
    <xdr:cxnSp macro="">
      <xdr:nvCxnSpPr>
        <xdr:cNvPr id="749" name="直線コネクタ 748"/>
        <xdr:cNvCxnSpPr/>
      </xdr:nvCxnSpPr>
      <xdr:spPr>
        <a:xfrm>
          <a:off x="22072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149877</xdr:rowOff>
    </xdr:from>
    <xdr:ext cx="249299" cy="259045"/>
    <xdr:sp macro="" textlink="">
      <xdr:nvSpPr>
        <xdr:cNvPr id="751" name="諸支出金平均値テキスト"/>
        <xdr:cNvSpPr txBox="1"/>
      </xdr:nvSpPr>
      <xdr:spPr>
        <a:xfrm>
          <a:off x="22212300" y="6493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127000</xdr:rowOff>
    </xdr:from>
    <xdr:to>
      <xdr:col>116</xdr:col>
      <xdr:colOff>114300</xdr:colOff>
      <xdr:row>39</xdr:row>
      <xdr:rowOff>57150</xdr:rowOff>
    </xdr:to>
    <xdr:sp macro="" textlink="">
      <xdr:nvSpPr>
        <xdr:cNvPr id="752" name="フローチャート: 判断 751"/>
        <xdr:cNvSpPr/>
      </xdr:nvSpPr>
      <xdr:spPr>
        <a:xfrm>
          <a:off x="22110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146050</xdr:rowOff>
    </xdr:from>
    <xdr:to>
      <xdr:col>112</xdr:col>
      <xdr:colOff>38100</xdr:colOff>
      <xdr:row>35</xdr:row>
      <xdr:rowOff>76200</xdr:rowOff>
    </xdr:to>
    <xdr:sp macro="" textlink="">
      <xdr:nvSpPr>
        <xdr:cNvPr id="754" name="フローチャート: 判断 753"/>
        <xdr:cNvSpPr/>
      </xdr:nvSpPr>
      <xdr:spPr>
        <a:xfrm>
          <a:off x="21272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33</xdr:row>
      <xdr:rowOff>92727</xdr:rowOff>
    </xdr:from>
    <xdr:ext cx="313932" cy="259045"/>
    <xdr:sp macro="" textlink="">
      <xdr:nvSpPr>
        <xdr:cNvPr id="755" name="テキスト ボックス 754"/>
        <xdr:cNvSpPr txBox="1"/>
      </xdr:nvSpPr>
      <xdr:spPr>
        <a:xfrm>
          <a:off x="21166333" y="5750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29</xdr:row>
      <xdr:rowOff>165100</xdr:rowOff>
    </xdr:from>
    <xdr:to>
      <xdr:col>107</xdr:col>
      <xdr:colOff>101600</xdr:colOff>
      <xdr:row>30</xdr:row>
      <xdr:rowOff>95250</xdr:rowOff>
    </xdr:to>
    <xdr:sp macro="" textlink="">
      <xdr:nvSpPr>
        <xdr:cNvPr id="757" name="フローチャート: 判断 756"/>
        <xdr:cNvSpPr/>
      </xdr:nvSpPr>
      <xdr:spPr>
        <a:xfrm>
          <a:off x="20383500" y="51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111777</xdr:rowOff>
    </xdr:from>
    <xdr:ext cx="313932" cy="259045"/>
    <xdr:sp macro="" textlink="">
      <xdr:nvSpPr>
        <xdr:cNvPr id="758" name="テキスト ボックス 757"/>
        <xdr:cNvSpPr txBox="1"/>
      </xdr:nvSpPr>
      <xdr:spPr>
        <a:xfrm>
          <a:off x="20277333" y="4912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12700</xdr:rowOff>
    </xdr:from>
    <xdr:to>
      <xdr:col>102</xdr:col>
      <xdr:colOff>165100</xdr:colOff>
      <xdr:row>36</xdr:row>
      <xdr:rowOff>114300</xdr:rowOff>
    </xdr:to>
    <xdr:sp macro="" textlink="">
      <xdr:nvSpPr>
        <xdr:cNvPr id="760" name="フローチャート: 判断 759"/>
        <xdr:cNvSpPr/>
      </xdr:nvSpPr>
      <xdr:spPr>
        <a:xfrm>
          <a:off x="19494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130827</xdr:rowOff>
    </xdr:from>
    <xdr:ext cx="313932" cy="259045"/>
    <xdr:sp macro="" textlink="">
      <xdr:nvSpPr>
        <xdr:cNvPr id="761" name="テキスト ボックス 760"/>
        <xdr:cNvSpPr txBox="1"/>
      </xdr:nvSpPr>
      <xdr:spPr>
        <a:xfrm>
          <a:off x="19388333" y="5960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31750</xdr:rowOff>
    </xdr:from>
    <xdr:to>
      <xdr:col>98</xdr:col>
      <xdr:colOff>38100</xdr:colOff>
      <xdr:row>33</xdr:row>
      <xdr:rowOff>133350</xdr:rowOff>
    </xdr:to>
    <xdr:sp macro="" textlink="">
      <xdr:nvSpPr>
        <xdr:cNvPr id="762" name="フローチャート: 判断 761"/>
        <xdr:cNvSpPr/>
      </xdr:nvSpPr>
      <xdr:spPr>
        <a:xfrm>
          <a:off x="18605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31</xdr:row>
      <xdr:rowOff>149877</xdr:rowOff>
    </xdr:from>
    <xdr:ext cx="313932" cy="259045"/>
    <xdr:sp macro="" textlink="">
      <xdr:nvSpPr>
        <xdr:cNvPr id="763" name="テキスト ボックス 762"/>
        <xdr:cNvSpPr txBox="1"/>
      </xdr:nvSpPr>
      <xdr:spPr>
        <a:xfrm>
          <a:off x="18499333" y="5464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105427</xdr:rowOff>
    </xdr:from>
    <xdr:ext cx="249299" cy="259045"/>
    <xdr:sp macro="" textlink="">
      <xdr:nvSpPr>
        <xdr:cNvPr id="770" name="諸支出金該当値テキスト"/>
        <xdr:cNvSpPr txBox="1"/>
      </xdr:nvSpPr>
      <xdr:spPr>
        <a:xfrm>
          <a:off x="22212300" y="6620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総務費は、前年度より減少しており、特別定額給付金事業が終了したことが大きな要因である。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　民生費は、前年度より増加している。主な要因としては、障がい福祉における介護給付費及び児童福祉費の施設型給付費の増加のためである。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衛生費は、前年度より増加しており、新型コロナウイルスワクチン接種に係る費用によるものである。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商工費は、前年度より増加しており、年度内償還の貸付金の増額によるものである。</a:t>
          </a:r>
        </a:p>
        <a:p>
          <a:r>
            <a:rPr kumimoji="1" lang="ja-JP" altLang="en-US" sz="1300">
              <a:latin typeface="ＭＳ Ｐゴシック" panose="020B0600070205080204" pitchFamily="50" charset="-128"/>
              <a:ea typeface="ＭＳ Ｐゴシック" panose="020B0600070205080204" pitchFamily="50" charset="-128"/>
            </a:rPr>
            <a:t>　公債費は、年々増加傾向である。中学校建設事業の償還が始まってきていることが要因である。中学校建設事業の償還で、未到来の分もあるため今後も増加する見込みである。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今年度においても、財政調整基金を取り崩すことなく、約１００，０００千円積み立てたため、基金残高は増額となった。</a:t>
          </a:r>
        </a:p>
        <a:p>
          <a:r>
            <a:rPr kumimoji="1" lang="ja-JP" altLang="en-US" sz="1400">
              <a:latin typeface="ＭＳ ゴシック" pitchFamily="49" charset="-128"/>
              <a:ea typeface="ＭＳ ゴシック" pitchFamily="49" charset="-128"/>
            </a:rPr>
            <a:t>　実質単年度収支については、３年連続の黒字となった。要因としては、ふるさと寄附による歳入増に伴い財政調整基金の取り崩しを行わなかったためである。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一般会計では、標準財政規模比で１９．８７％の黒字となり前年度から６．５６％の増となり、全会計のなかでも１番高い数値となった。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歳出を削減しているうえで、令和３年度には普通交付税の追加交付があり、交付税総額が大きく伸びたことにより、実質収支が増加した。その他、交付金関係でも増加傾向であり、歳入全体で増加している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今後も現在の水準を保てるようを適切な事業の選択、積極的な歳入確保を行い、財政の健全化に努めたい。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12810233</v>
      </c>
      <c r="BO4" s="410"/>
      <c r="BP4" s="410"/>
      <c r="BQ4" s="410"/>
      <c r="BR4" s="410"/>
      <c r="BS4" s="410"/>
      <c r="BT4" s="410"/>
      <c r="BU4" s="411"/>
      <c r="BV4" s="409">
        <v>14315174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19.7</v>
      </c>
      <c r="CU4" s="416"/>
      <c r="CV4" s="416"/>
      <c r="CW4" s="416"/>
      <c r="CX4" s="416"/>
      <c r="CY4" s="416"/>
      <c r="CZ4" s="416"/>
      <c r="DA4" s="417"/>
      <c r="DB4" s="415">
        <v>13.9</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11596986</v>
      </c>
      <c r="BO5" s="447"/>
      <c r="BP5" s="447"/>
      <c r="BQ5" s="447"/>
      <c r="BR5" s="447"/>
      <c r="BS5" s="447"/>
      <c r="BT5" s="447"/>
      <c r="BU5" s="448"/>
      <c r="BV5" s="446">
        <v>13471124</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84.4</v>
      </c>
      <c r="CU5" s="444"/>
      <c r="CV5" s="444"/>
      <c r="CW5" s="444"/>
      <c r="CX5" s="444"/>
      <c r="CY5" s="444"/>
      <c r="CZ5" s="444"/>
      <c r="DA5" s="445"/>
      <c r="DB5" s="443">
        <v>85.7</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1213247</v>
      </c>
      <c r="BO6" s="447"/>
      <c r="BP6" s="447"/>
      <c r="BQ6" s="447"/>
      <c r="BR6" s="447"/>
      <c r="BS6" s="447"/>
      <c r="BT6" s="447"/>
      <c r="BU6" s="448"/>
      <c r="BV6" s="446">
        <v>844050</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88.4</v>
      </c>
      <c r="CU6" s="484"/>
      <c r="CV6" s="484"/>
      <c r="CW6" s="484"/>
      <c r="CX6" s="484"/>
      <c r="CY6" s="484"/>
      <c r="CZ6" s="484"/>
      <c r="DA6" s="485"/>
      <c r="DB6" s="483">
        <v>90.3</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6450</v>
      </c>
      <c r="BO7" s="447"/>
      <c r="BP7" s="447"/>
      <c r="BQ7" s="447"/>
      <c r="BR7" s="447"/>
      <c r="BS7" s="447"/>
      <c r="BT7" s="447"/>
      <c r="BU7" s="448"/>
      <c r="BV7" s="446">
        <v>33575</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6129388</v>
      </c>
      <c r="CU7" s="447"/>
      <c r="CV7" s="447"/>
      <c r="CW7" s="447"/>
      <c r="CX7" s="447"/>
      <c r="CY7" s="447"/>
      <c r="CZ7" s="447"/>
      <c r="DA7" s="448"/>
      <c r="DB7" s="446">
        <v>5848737</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1206797</v>
      </c>
      <c r="BO8" s="447"/>
      <c r="BP8" s="447"/>
      <c r="BQ8" s="447"/>
      <c r="BR8" s="447"/>
      <c r="BS8" s="447"/>
      <c r="BT8" s="447"/>
      <c r="BU8" s="448"/>
      <c r="BV8" s="446">
        <v>810475</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0.55000000000000004</v>
      </c>
      <c r="CU8" s="487"/>
      <c r="CV8" s="487"/>
      <c r="CW8" s="487"/>
      <c r="CX8" s="487"/>
      <c r="CY8" s="487"/>
      <c r="CZ8" s="487"/>
      <c r="DA8" s="488"/>
      <c r="DB8" s="486">
        <v>0.56000000000000005</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22445</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350535</v>
      </c>
      <c r="BO9" s="447"/>
      <c r="BP9" s="447"/>
      <c r="BQ9" s="447"/>
      <c r="BR9" s="447"/>
      <c r="BS9" s="447"/>
      <c r="BT9" s="447"/>
      <c r="BU9" s="448"/>
      <c r="BV9" s="446">
        <v>280721</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9.9</v>
      </c>
      <c r="CU9" s="444"/>
      <c r="CV9" s="444"/>
      <c r="CW9" s="444"/>
      <c r="CX9" s="444"/>
      <c r="CY9" s="444"/>
      <c r="CZ9" s="444"/>
      <c r="DA9" s="445"/>
      <c r="DB9" s="443">
        <v>10.9</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22586</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94</v>
      </c>
      <c r="AV10" s="479"/>
      <c r="AW10" s="479"/>
      <c r="AX10" s="479"/>
      <c r="AY10" s="480" t="s">
        <v>120</v>
      </c>
      <c r="AZ10" s="481"/>
      <c r="BA10" s="481"/>
      <c r="BB10" s="481"/>
      <c r="BC10" s="481"/>
      <c r="BD10" s="481"/>
      <c r="BE10" s="481"/>
      <c r="BF10" s="481"/>
      <c r="BG10" s="481"/>
      <c r="BH10" s="481"/>
      <c r="BI10" s="481"/>
      <c r="BJ10" s="481"/>
      <c r="BK10" s="481"/>
      <c r="BL10" s="481"/>
      <c r="BM10" s="482"/>
      <c r="BN10" s="446">
        <v>100000</v>
      </c>
      <c r="BO10" s="447"/>
      <c r="BP10" s="447"/>
      <c r="BQ10" s="447"/>
      <c r="BR10" s="447"/>
      <c r="BS10" s="447"/>
      <c r="BT10" s="447"/>
      <c r="BU10" s="448"/>
      <c r="BV10" s="446">
        <v>100000</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94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2">
      <c r="A12" s="178"/>
      <c r="B12" s="506" t="s">
        <v>129</v>
      </c>
      <c r="C12" s="507"/>
      <c r="D12" s="507"/>
      <c r="E12" s="507"/>
      <c r="F12" s="507"/>
      <c r="G12" s="507"/>
      <c r="H12" s="507"/>
      <c r="I12" s="507"/>
      <c r="J12" s="507"/>
      <c r="K12" s="508"/>
      <c r="L12" s="515" t="s">
        <v>130</v>
      </c>
      <c r="M12" s="516"/>
      <c r="N12" s="516"/>
      <c r="O12" s="516"/>
      <c r="P12" s="516"/>
      <c r="Q12" s="517"/>
      <c r="R12" s="518">
        <v>22991</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127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22759</v>
      </c>
      <c r="S13" s="531"/>
      <c r="T13" s="531"/>
      <c r="U13" s="531"/>
      <c r="V13" s="532"/>
      <c r="W13" s="462" t="s">
        <v>139</v>
      </c>
      <c r="X13" s="463"/>
      <c r="Y13" s="463"/>
      <c r="Z13" s="463"/>
      <c r="AA13" s="463"/>
      <c r="AB13" s="453"/>
      <c r="AC13" s="497">
        <v>503</v>
      </c>
      <c r="AD13" s="498"/>
      <c r="AE13" s="498"/>
      <c r="AF13" s="498"/>
      <c r="AG13" s="540"/>
      <c r="AH13" s="497">
        <v>641</v>
      </c>
      <c r="AI13" s="498"/>
      <c r="AJ13" s="498"/>
      <c r="AK13" s="498"/>
      <c r="AL13" s="499"/>
      <c r="AM13" s="475" t="s">
        <v>140</v>
      </c>
      <c r="AN13" s="476"/>
      <c r="AO13" s="476"/>
      <c r="AP13" s="476"/>
      <c r="AQ13" s="476"/>
      <c r="AR13" s="476"/>
      <c r="AS13" s="476"/>
      <c r="AT13" s="477"/>
      <c r="AU13" s="478" t="s">
        <v>115</v>
      </c>
      <c r="AV13" s="479"/>
      <c r="AW13" s="479"/>
      <c r="AX13" s="479"/>
      <c r="AY13" s="480" t="s">
        <v>141</v>
      </c>
      <c r="AZ13" s="481"/>
      <c r="BA13" s="481"/>
      <c r="BB13" s="481"/>
      <c r="BC13" s="481"/>
      <c r="BD13" s="481"/>
      <c r="BE13" s="481"/>
      <c r="BF13" s="481"/>
      <c r="BG13" s="481"/>
      <c r="BH13" s="481"/>
      <c r="BI13" s="481"/>
      <c r="BJ13" s="481"/>
      <c r="BK13" s="481"/>
      <c r="BL13" s="481"/>
      <c r="BM13" s="482"/>
      <c r="BN13" s="446">
        <v>450535</v>
      </c>
      <c r="BO13" s="447"/>
      <c r="BP13" s="447"/>
      <c r="BQ13" s="447"/>
      <c r="BR13" s="447"/>
      <c r="BS13" s="447"/>
      <c r="BT13" s="447"/>
      <c r="BU13" s="448"/>
      <c r="BV13" s="446">
        <v>380721</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9.6</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23083</v>
      </c>
      <c r="S14" s="531"/>
      <c r="T14" s="531"/>
      <c r="U14" s="531"/>
      <c r="V14" s="532"/>
      <c r="W14" s="436"/>
      <c r="X14" s="437"/>
      <c r="Y14" s="437"/>
      <c r="Z14" s="437"/>
      <c r="AA14" s="437"/>
      <c r="AB14" s="426"/>
      <c r="AC14" s="533">
        <v>4.9000000000000004</v>
      </c>
      <c r="AD14" s="534"/>
      <c r="AE14" s="534"/>
      <c r="AF14" s="534"/>
      <c r="AG14" s="535"/>
      <c r="AH14" s="533">
        <v>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92.6</v>
      </c>
      <c r="CU14" s="545"/>
      <c r="CV14" s="545"/>
      <c r="CW14" s="545"/>
      <c r="CX14" s="545"/>
      <c r="CY14" s="545"/>
      <c r="CZ14" s="545"/>
      <c r="DA14" s="546"/>
      <c r="DB14" s="544">
        <v>111.9</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145</v>
      </c>
      <c r="N15" s="538"/>
      <c r="O15" s="538"/>
      <c r="P15" s="538"/>
      <c r="Q15" s="539"/>
      <c r="R15" s="530">
        <v>22867</v>
      </c>
      <c r="S15" s="531"/>
      <c r="T15" s="531"/>
      <c r="U15" s="531"/>
      <c r="V15" s="532"/>
      <c r="W15" s="462" t="s">
        <v>146</v>
      </c>
      <c r="X15" s="463"/>
      <c r="Y15" s="463"/>
      <c r="Z15" s="463"/>
      <c r="AA15" s="463"/>
      <c r="AB15" s="453"/>
      <c r="AC15" s="497">
        <v>3156</v>
      </c>
      <c r="AD15" s="498"/>
      <c r="AE15" s="498"/>
      <c r="AF15" s="498"/>
      <c r="AG15" s="540"/>
      <c r="AH15" s="497">
        <v>3271</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2630776</v>
      </c>
      <c r="BO15" s="410"/>
      <c r="BP15" s="410"/>
      <c r="BQ15" s="410"/>
      <c r="BR15" s="410"/>
      <c r="BS15" s="410"/>
      <c r="BT15" s="410"/>
      <c r="BU15" s="411"/>
      <c r="BV15" s="409">
        <v>2696145</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30.6</v>
      </c>
      <c r="AD16" s="534"/>
      <c r="AE16" s="534"/>
      <c r="AF16" s="534"/>
      <c r="AG16" s="535"/>
      <c r="AH16" s="533">
        <v>30.8</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5083944</v>
      </c>
      <c r="BO16" s="447"/>
      <c r="BP16" s="447"/>
      <c r="BQ16" s="447"/>
      <c r="BR16" s="447"/>
      <c r="BS16" s="447"/>
      <c r="BT16" s="447"/>
      <c r="BU16" s="448"/>
      <c r="BV16" s="446">
        <v>4861375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6641</v>
      </c>
      <c r="AD17" s="498"/>
      <c r="AE17" s="498"/>
      <c r="AF17" s="498"/>
      <c r="AG17" s="540"/>
      <c r="AH17" s="497">
        <v>6697</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3290417</v>
      </c>
      <c r="BO17" s="447"/>
      <c r="BP17" s="447"/>
      <c r="BQ17" s="447"/>
      <c r="BR17" s="447"/>
      <c r="BS17" s="447"/>
      <c r="BT17" s="447"/>
      <c r="BU17" s="448"/>
      <c r="BV17" s="446">
        <v>3383693</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41.06</v>
      </c>
      <c r="M18" s="570"/>
      <c r="N18" s="570"/>
      <c r="O18" s="570"/>
      <c r="P18" s="570"/>
      <c r="Q18" s="570"/>
      <c r="R18" s="571"/>
      <c r="S18" s="571"/>
      <c r="T18" s="571"/>
      <c r="U18" s="571"/>
      <c r="V18" s="572"/>
      <c r="W18" s="464"/>
      <c r="X18" s="465"/>
      <c r="Y18" s="465"/>
      <c r="Z18" s="465"/>
      <c r="AA18" s="465"/>
      <c r="AB18" s="456"/>
      <c r="AC18" s="573">
        <v>64.5</v>
      </c>
      <c r="AD18" s="574"/>
      <c r="AE18" s="574"/>
      <c r="AF18" s="574"/>
      <c r="AG18" s="575"/>
      <c r="AH18" s="573">
        <v>63.1</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5231041</v>
      </c>
      <c r="BO18" s="447"/>
      <c r="BP18" s="447"/>
      <c r="BQ18" s="447"/>
      <c r="BR18" s="447"/>
      <c r="BS18" s="447"/>
      <c r="BT18" s="447"/>
      <c r="BU18" s="448"/>
      <c r="BV18" s="446">
        <v>5026388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547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9755421</v>
      </c>
      <c r="BO19" s="447"/>
      <c r="BP19" s="447"/>
      <c r="BQ19" s="447"/>
      <c r="BR19" s="447"/>
      <c r="BS19" s="447"/>
      <c r="BT19" s="447"/>
      <c r="BU19" s="448"/>
      <c r="BV19" s="446">
        <v>8286829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8067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11499968</v>
      </c>
      <c r="BO22" s="410"/>
      <c r="BP22" s="410"/>
      <c r="BQ22" s="410"/>
      <c r="BR22" s="410"/>
      <c r="BS22" s="410"/>
      <c r="BT22" s="410"/>
      <c r="BU22" s="411"/>
      <c r="BV22" s="409">
        <v>11537337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5611037</v>
      </c>
      <c r="BO23" s="447"/>
      <c r="BP23" s="447"/>
      <c r="BQ23" s="447"/>
      <c r="BR23" s="447"/>
      <c r="BS23" s="447"/>
      <c r="BT23" s="447"/>
      <c r="BU23" s="448"/>
      <c r="BV23" s="446">
        <v>5693583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6400</v>
      </c>
      <c r="R24" s="498"/>
      <c r="S24" s="498"/>
      <c r="T24" s="498"/>
      <c r="U24" s="498"/>
      <c r="V24" s="540"/>
      <c r="W24" s="592"/>
      <c r="X24" s="593"/>
      <c r="Y24" s="594"/>
      <c r="Z24" s="496" t="s">
        <v>171</v>
      </c>
      <c r="AA24" s="476"/>
      <c r="AB24" s="476"/>
      <c r="AC24" s="476"/>
      <c r="AD24" s="476"/>
      <c r="AE24" s="476"/>
      <c r="AF24" s="476"/>
      <c r="AG24" s="477"/>
      <c r="AH24" s="497">
        <v>169</v>
      </c>
      <c r="AI24" s="498"/>
      <c r="AJ24" s="498"/>
      <c r="AK24" s="498"/>
      <c r="AL24" s="540"/>
      <c r="AM24" s="497">
        <v>488072</v>
      </c>
      <c r="AN24" s="498"/>
      <c r="AO24" s="498"/>
      <c r="AP24" s="498"/>
      <c r="AQ24" s="498"/>
      <c r="AR24" s="540"/>
      <c r="AS24" s="497">
        <v>2888</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7501409</v>
      </c>
      <c r="BO24" s="447"/>
      <c r="BP24" s="447"/>
      <c r="BQ24" s="447"/>
      <c r="BR24" s="447"/>
      <c r="BS24" s="447"/>
      <c r="BT24" s="447"/>
      <c r="BU24" s="448"/>
      <c r="BV24" s="446">
        <v>7468264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5890</v>
      </c>
      <c r="R25" s="498"/>
      <c r="S25" s="498"/>
      <c r="T25" s="498"/>
      <c r="U25" s="498"/>
      <c r="V25" s="540"/>
      <c r="W25" s="592"/>
      <c r="X25" s="593"/>
      <c r="Y25" s="594"/>
      <c r="Z25" s="496" t="s">
        <v>174</v>
      </c>
      <c r="AA25" s="476"/>
      <c r="AB25" s="476"/>
      <c r="AC25" s="476"/>
      <c r="AD25" s="476"/>
      <c r="AE25" s="476"/>
      <c r="AF25" s="476"/>
      <c r="AG25" s="477"/>
      <c r="AH25" s="497" t="s">
        <v>137</v>
      </c>
      <c r="AI25" s="498"/>
      <c r="AJ25" s="498"/>
      <c r="AK25" s="498"/>
      <c r="AL25" s="540"/>
      <c r="AM25" s="497" t="s">
        <v>137</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536518</v>
      </c>
      <c r="BO25" s="410"/>
      <c r="BP25" s="410"/>
      <c r="BQ25" s="410"/>
      <c r="BR25" s="410"/>
      <c r="BS25" s="410"/>
      <c r="BT25" s="410"/>
      <c r="BU25" s="411"/>
      <c r="BV25" s="409">
        <v>433268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5390</v>
      </c>
      <c r="R26" s="498"/>
      <c r="S26" s="498"/>
      <c r="T26" s="498"/>
      <c r="U26" s="498"/>
      <c r="V26" s="540"/>
      <c r="W26" s="592"/>
      <c r="X26" s="593"/>
      <c r="Y26" s="594"/>
      <c r="Z26" s="496" t="s">
        <v>178</v>
      </c>
      <c r="AA26" s="598"/>
      <c r="AB26" s="598"/>
      <c r="AC26" s="598"/>
      <c r="AD26" s="598"/>
      <c r="AE26" s="598"/>
      <c r="AF26" s="598"/>
      <c r="AG26" s="599"/>
      <c r="AH26" s="497">
        <v>17</v>
      </c>
      <c r="AI26" s="498"/>
      <c r="AJ26" s="498"/>
      <c r="AK26" s="498"/>
      <c r="AL26" s="540"/>
      <c r="AM26" s="497">
        <v>48926</v>
      </c>
      <c r="AN26" s="498"/>
      <c r="AO26" s="498"/>
      <c r="AP26" s="498"/>
      <c r="AQ26" s="498"/>
      <c r="AR26" s="540"/>
      <c r="AS26" s="497">
        <v>2878</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180</v>
      </c>
      <c r="F27" s="476"/>
      <c r="G27" s="476"/>
      <c r="H27" s="476"/>
      <c r="I27" s="476"/>
      <c r="J27" s="476"/>
      <c r="K27" s="477"/>
      <c r="L27" s="497">
        <v>1</v>
      </c>
      <c r="M27" s="498"/>
      <c r="N27" s="498"/>
      <c r="O27" s="498"/>
      <c r="P27" s="540"/>
      <c r="Q27" s="497">
        <v>3000</v>
      </c>
      <c r="R27" s="498"/>
      <c r="S27" s="498"/>
      <c r="T27" s="498"/>
      <c r="U27" s="498"/>
      <c r="V27" s="540"/>
      <c r="W27" s="592"/>
      <c r="X27" s="593"/>
      <c r="Y27" s="594"/>
      <c r="Z27" s="496" t="s">
        <v>181</v>
      </c>
      <c r="AA27" s="476"/>
      <c r="AB27" s="476"/>
      <c r="AC27" s="476"/>
      <c r="AD27" s="476"/>
      <c r="AE27" s="476"/>
      <c r="AF27" s="476"/>
      <c r="AG27" s="477"/>
      <c r="AH27" s="497">
        <v>14</v>
      </c>
      <c r="AI27" s="498"/>
      <c r="AJ27" s="498"/>
      <c r="AK27" s="498"/>
      <c r="AL27" s="540"/>
      <c r="AM27" s="497">
        <v>41852</v>
      </c>
      <c r="AN27" s="498"/>
      <c r="AO27" s="498"/>
      <c r="AP27" s="498"/>
      <c r="AQ27" s="498"/>
      <c r="AR27" s="540"/>
      <c r="AS27" s="497">
        <v>2989</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60000</v>
      </c>
      <c r="BO27" s="566"/>
      <c r="BP27" s="566"/>
      <c r="BQ27" s="566"/>
      <c r="BR27" s="566"/>
      <c r="BS27" s="566"/>
      <c r="BT27" s="566"/>
      <c r="BU27" s="567"/>
      <c r="BV27" s="565">
        <v>60000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183</v>
      </c>
      <c r="F28" s="476"/>
      <c r="G28" s="476"/>
      <c r="H28" s="476"/>
      <c r="I28" s="476"/>
      <c r="J28" s="476"/>
      <c r="K28" s="477"/>
      <c r="L28" s="497">
        <v>1</v>
      </c>
      <c r="M28" s="498"/>
      <c r="N28" s="498"/>
      <c r="O28" s="498"/>
      <c r="P28" s="540"/>
      <c r="Q28" s="497">
        <v>2300</v>
      </c>
      <c r="R28" s="498"/>
      <c r="S28" s="498"/>
      <c r="T28" s="498"/>
      <c r="U28" s="498"/>
      <c r="V28" s="540"/>
      <c r="W28" s="592"/>
      <c r="X28" s="593"/>
      <c r="Y28" s="594"/>
      <c r="Z28" s="496" t="s">
        <v>184</v>
      </c>
      <c r="AA28" s="476"/>
      <c r="AB28" s="476"/>
      <c r="AC28" s="476"/>
      <c r="AD28" s="476"/>
      <c r="AE28" s="476"/>
      <c r="AF28" s="476"/>
      <c r="AG28" s="477"/>
      <c r="AH28" s="497" t="s">
        <v>127</v>
      </c>
      <c r="AI28" s="498"/>
      <c r="AJ28" s="498"/>
      <c r="AK28" s="498"/>
      <c r="AL28" s="540"/>
      <c r="AM28" s="497" t="s">
        <v>185</v>
      </c>
      <c r="AN28" s="498"/>
      <c r="AO28" s="498"/>
      <c r="AP28" s="498"/>
      <c r="AQ28" s="498"/>
      <c r="AR28" s="540"/>
      <c r="AS28" s="497" t="s">
        <v>137</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700000</v>
      </c>
      <c r="BO28" s="410"/>
      <c r="BP28" s="410"/>
      <c r="BQ28" s="410"/>
      <c r="BR28" s="410"/>
      <c r="BS28" s="410"/>
      <c r="BT28" s="410"/>
      <c r="BU28" s="411"/>
      <c r="BV28" s="409">
        <v>600000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12</v>
      </c>
      <c r="M29" s="498"/>
      <c r="N29" s="498"/>
      <c r="O29" s="498"/>
      <c r="P29" s="540"/>
      <c r="Q29" s="497">
        <v>2200</v>
      </c>
      <c r="R29" s="498"/>
      <c r="S29" s="498"/>
      <c r="T29" s="498"/>
      <c r="U29" s="498"/>
      <c r="V29" s="540"/>
      <c r="W29" s="595"/>
      <c r="X29" s="596"/>
      <c r="Y29" s="597"/>
      <c r="Z29" s="496" t="s">
        <v>188</v>
      </c>
      <c r="AA29" s="476"/>
      <c r="AB29" s="476"/>
      <c r="AC29" s="476"/>
      <c r="AD29" s="476"/>
      <c r="AE29" s="476"/>
      <c r="AF29" s="476"/>
      <c r="AG29" s="477"/>
      <c r="AH29" s="497">
        <v>183</v>
      </c>
      <c r="AI29" s="498"/>
      <c r="AJ29" s="498"/>
      <c r="AK29" s="498"/>
      <c r="AL29" s="540"/>
      <c r="AM29" s="497">
        <v>529924</v>
      </c>
      <c r="AN29" s="498"/>
      <c r="AO29" s="498"/>
      <c r="AP29" s="498"/>
      <c r="AQ29" s="498"/>
      <c r="AR29" s="540"/>
      <c r="AS29" s="497">
        <v>2896</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236636</v>
      </c>
      <c r="BO29" s="447"/>
      <c r="BP29" s="447"/>
      <c r="BQ29" s="447"/>
      <c r="BR29" s="447"/>
      <c r="BS29" s="447"/>
      <c r="BT29" s="447"/>
      <c r="BU29" s="448"/>
      <c r="BV29" s="446">
        <v>237065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96.3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1790451</v>
      </c>
      <c r="BO30" s="566"/>
      <c r="BP30" s="566"/>
      <c r="BQ30" s="566"/>
      <c r="BR30" s="566"/>
      <c r="BS30" s="566"/>
      <c r="BT30" s="566"/>
      <c r="BU30" s="567"/>
      <c r="BV30" s="565">
        <v>1519088</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201</v>
      </c>
      <c r="AN33" s="470"/>
      <c r="AO33" s="435" t="s">
        <v>198</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199</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IF('各会計、関係団体の財政状況及び健全化判断比率'!B32="","",'各会計、関係団体の財政状況及び健全化判断比率'!B32)</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宮川福祉施設組合　一般会計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多気東部土地開発公社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斎宮跡保存事業特別会計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IF('各会計、関係団体の財政状況及び健全化判断比率'!B33="","",'各会計、関係団体の財政状況及び健全化判断比率'!B33)</f>
        <v>公共下水道事業特別会計</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宮川福祉施設組合　介護サービス事業特別会計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住宅新築資金等貸付事業特別会計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松阪地区広域衛生組合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松阪地区広域消防組合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三重県市町総合事務組合　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三重県市町総合事務組合　共同研修特別会計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三重県市町総合事務組合　デジタル地図特別会計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三重県市町総合事務組合　物品特別会計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三重県市町総合事務組合　退職手当特別会計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19</v>
      </c>
      <c r="BX43" s="636"/>
      <c r="BY43" s="637" t="str">
        <f>IF('各会計、関係団体の財政状況及び健全化判断比率'!B77="","",'各会計、関係団体の財政状況及び健全化判断比率'!B77)</f>
        <v>三重県市町総合事務組合　消防救急無線特別会計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616</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215" t="s">
        <v>574</v>
      </c>
      <c r="D34" s="1215"/>
      <c r="E34" s="1216"/>
      <c r="F34" s="32" t="s">
        <v>575</v>
      </c>
      <c r="G34" s="33">
        <v>0.54</v>
      </c>
      <c r="H34" s="33">
        <v>0.15</v>
      </c>
      <c r="I34" s="33">
        <v>0.24</v>
      </c>
      <c r="J34" s="34" t="s">
        <v>576</v>
      </c>
      <c r="K34" s="22"/>
      <c r="L34" s="22"/>
      <c r="M34" s="22"/>
      <c r="N34" s="22"/>
      <c r="O34" s="22"/>
      <c r="P34" s="22"/>
    </row>
    <row r="35" spans="1:16" ht="39" customHeight="1" x14ac:dyDescent="0.2">
      <c r="A35" s="22"/>
      <c r="B35" s="35"/>
      <c r="C35" s="1209" t="s">
        <v>577</v>
      </c>
      <c r="D35" s="1210"/>
      <c r="E35" s="1211"/>
      <c r="F35" s="36">
        <v>7.59</v>
      </c>
      <c r="G35" s="37">
        <v>6.65</v>
      </c>
      <c r="H35" s="37">
        <v>9.3000000000000007</v>
      </c>
      <c r="I35" s="37">
        <v>13.31</v>
      </c>
      <c r="J35" s="38">
        <v>19.87</v>
      </c>
      <c r="K35" s="22"/>
      <c r="L35" s="22"/>
      <c r="M35" s="22"/>
      <c r="N35" s="22"/>
      <c r="O35" s="22"/>
      <c r="P35" s="22"/>
    </row>
    <row r="36" spans="1:16" ht="39" customHeight="1" x14ac:dyDescent="0.2">
      <c r="A36" s="22"/>
      <c r="B36" s="35"/>
      <c r="C36" s="1209" t="s">
        <v>578</v>
      </c>
      <c r="D36" s="1210"/>
      <c r="E36" s="1211"/>
      <c r="F36" s="36">
        <v>10.5</v>
      </c>
      <c r="G36" s="37">
        <v>9.42</v>
      </c>
      <c r="H36" s="37">
        <v>9.48</v>
      </c>
      <c r="I36" s="37">
        <v>8.48</v>
      </c>
      <c r="J36" s="38">
        <v>8.09</v>
      </c>
      <c r="K36" s="22"/>
      <c r="L36" s="22"/>
      <c r="M36" s="22"/>
      <c r="N36" s="22"/>
      <c r="O36" s="22"/>
      <c r="P36" s="22"/>
    </row>
    <row r="37" spans="1:16" ht="39" customHeight="1" x14ac:dyDescent="0.2">
      <c r="A37" s="22"/>
      <c r="B37" s="35"/>
      <c r="C37" s="1209" t="s">
        <v>579</v>
      </c>
      <c r="D37" s="1210"/>
      <c r="E37" s="1211"/>
      <c r="F37" s="36">
        <v>7</v>
      </c>
      <c r="G37" s="37">
        <v>2.73</v>
      </c>
      <c r="H37" s="37">
        <v>2.71</v>
      </c>
      <c r="I37" s="37">
        <v>3.88</v>
      </c>
      <c r="J37" s="38">
        <v>4.78</v>
      </c>
      <c r="K37" s="22"/>
      <c r="L37" s="22"/>
      <c r="M37" s="22"/>
      <c r="N37" s="22"/>
      <c r="O37" s="22"/>
      <c r="P37" s="22"/>
    </row>
    <row r="38" spans="1:16" ht="39" customHeight="1" x14ac:dyDescent="0.2">
      <c r="A38" s="22"/>
      <c r="B38" s="35"/>
      <c r="C38" s="1209" t="s">
        <v>580</v>
      </c>
      <c r="D38" s="1210"/>
      <c r="E38" s="1211"/>
      <c r="F38" s="36">
        <v>3.86</v>
      </c>
      <c r="G38" s="37">
        <v>3.49</v>
      </c>
      <c r="H38" s="37">
        <v>2.84</v>
      </c>
      <c r="I38" s="37">
        <v>2.3199999999999998</v>
      </c>
      <c r="J38" s="38">
        <v>2.27</v>
      </c>
      <c r="K38" s="22"/>
      <c r="L38" s="22"/>
      <c r="M38" s="22"/>
      <c r="N38" s="22"/>
      <c r="O38" s="22"/>
      <c r="P38" s="22"/>
    </row>
    <row r="39" spans="1:16" ht="39" customHeight="1" x14ac:dyDescent="0.2">
      <c r="A39" s="22"/>
      <c r="B39" s="35"/>
      <c r="C39" s="1209" t="s">
        <v>581</v>
      </c>
      <c r="D39" s="1210"/>
      <c r="E39" s="1211"/>
      <c r="F39" s="36">
        <v>0.63</v>
      </c>
      <c r="G39" s="37">
        <v>0.76</v>
      </c>
      <c r="H39" s="37">
        <v>0.91</v>
      </c>
      <c r="I39" s="37">
        <v>0.87</v>
      </c>
      <c r="J39" s="38">
        <v>0.94</v>
      </c>
      <c r="K39" s="22"/>
      <c r="L39" s="22"/>
      <c r="M39" s="22"/>
      <c r="N39" s="22"/>
      <c r="O39" s="22"/>
      <c r="P39" s="22"/>
    </row>
    <row r="40" spans="1:16" ht="39" customHeight="1" x14ac:dyDescent="0.2">
      <c r="A40" s="22"/>
      <c r="B40" s="35"/>
      <c r="C40" s="1209" t="s">
        <v>582</v>
      </c>
      <c r="D40" s="1210"/>
      <c r="E40" s="1211"/>
      <c r="F40" s="36">
        <v>0.16</v>
      </c>
      <c r="G40" s="37">
        <v>0.19</v>
      </c>
      <c r="H40" s="37">
        <v>0.24</v>
      </c>
      <c r="I40" s="37">
        <v>0.23</v>
      </c>
      <c r="J40" s="38">
        <v>0.28000000000000003</v>
      </c>
      <c r="K40" s="22"/>
      <c r="L40" s="22"/>
      <c r="M40" s="22"/>
      <c r="N40" s="22"/>
      <c r="O40" s="22"/>
      <c r="P40" s="22"/>
    </row>
    <row r="41" spans="1:16" ht="39" customHeight="1" x14ac:dyDescent="0.2">
      <c r="A41" s="22"/>
      <c r="B41" s="35"/>
      <c r="C41" s="1209" t="s">
        <v>583</v>
      </c>
      <c r="D41" s="1210"/>
      <c r="E41" s="1211"/>
      <c r="F41" s="36">
        <v>0.35</v>
      </c>
      <c r="G41" s="37">
        <v>0.39</v>
      </c>
      <c r="H41" s="37">
        <v>0.35</v>
      </c>
      <c r="I41" s="37">
        <v>0.3</v>
      </c>
      <c r="J41" s="38">
        <v>0.26</v>
      </c>
      <c r="K41" s="22"/>
      <c r="L41" s="22"/>
      <c r="M41" s="22"/>
      <c r="N41" s="22"/>
      <c r="O41" s="22"/>
      <c r="P41" s="22"/>
    </row>
    <row r="42" spans="1:16" ht="39" customHeight="1" x14ac:dyDescent="0.2">
      <c r="A42" s="22"/>
      <c r="B42" s="39"/>
      <c r="C42" s="1209" t="s">
        <v>584</v>
      </c>
      <c r="D42" s="1210"/>
      <c r="E42" s="1211"/>
      <c r="F42" s="36" t="s">
        <v>525</v>
      </c>
      <c r="G42" s="37" t="s">
        <v>525</v>
      </c>
      <c r="H42" s="37" t="s">
        <v>525</v>
      </c>
      <c r="I42" s="37" t="s">
        <v>525</v>
      </c>
      <c r="J42" s="38" t="s">
        <v>525</v>
      </c>
      <c r="K42" s="22"/>
      <c r="L42" s="22"/>
      <c r="M42" s="22"/>
      <c r="N42" s="22"/>
      <c r="O42" s="22"/>
      <c r="P42" s="22"/>
    </row>
    <row r="43" spans="1:16" ht="39" customHeight="1" thickBot="1" x14ac:dyDescent="0.25">
      <c r="A43" s="22"/>
      <c r="B43" s="40"/>
      <c r="C43" s="1212" t="s">
        <v>585</v>
      </c>
      <c r="D43" s="1213"/>
      <c r="E43" s="1214"/>
      <c r="F43" s="41">
        <v>0.19</v>
      </c>
      <c r="G43" s="42">
        <v>0.12</v>
      </c>
      <c r="H43" s="42">
        <v>0.56999999999999995</v>
      </c>
      <c r="I43" s="42">
        <v>0.2</v>
      </c>
      <c r="J43" s="43">
        <v>0.19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5qH3p8GRyBcSk5gRwmPfckBwvA+s77ftVUOogdhnqk0Ih+MUCmcRladPNP5Q5lKojXLS8ydhegyusJEuH7xNsA==" saltValue="p6wF79Gmqw3+ysXrXekV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855</v>
      </c>
      <c r="L45" s="60">
        <v>831</v>
      </c>
      <c r="M45" s="60">
        <v>864</v>
      </c>
      <c r="N45" s="60">
        <v>926</v>
      </c>
      <c r="O45" s="61">
        <v>988</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525</v>
      </c>
      <c r="L46" s="64" t="s">
        <v>525</v>
      </c>
      <c r="M46" s="64" t="s">
        <v>525</v>
      </c>
      <c r="N46" s="64" t="s">
        <v>525</v>
      </c>
      <c r="O46" s="65" t="s">
        <v>525</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525</v>
      </c>
      <c r="L47" s="64" t="s">
        <v>525</v>
      </c>
      <c r="M47" s="64" t="s">
        <v>525</v>
      </c>
      <c r="N47" s="64" t="s">
        <v>525</v>
      </c>
      <c r="O47" s="65" t="s">
        <v>525</v>
      </c>
      <c r="P47" s="48"/>
      <c r="Q47" s="48"/>
      <c r="R47" s="48"/>
      <c r="S47" s="48"/>
      <c r="T47" s="48"/>
      <c r="U47" s="48"/>
    </row>
    <row r="48" spans="1:21" ht="30.75" customHeight="1" x14ac:dyDescent="0.2">
      <c r="A48" s="48"/>
      <c r="B48" s="1219"/>
      <c r="C48" s="1220"/>
      <c r="D48" s="62"/>
      <c r="E48" s="1225" t="s">
        <v>15</v>
      </c>
      <c r="F48" s="1225"/>
      <c r="G48" s="1225"/>
      <c r="H48" s="1225"/>
      <c r="I48" s="1225"/>
      <c r="J48" s="1226"/>
      <c r="K48" s="63">
        <v>230</v>
      </c>
      <c r="L48" s="64">
        <v>250</v>
      </c>
      <c r="M48" s="64">
        <v>268</v>
      </c>
      <c r="N48" s="64">
        <v>286</v>
      </c>
      <c r="O48" s="65">
        <v>280</v>
      </c>
      <c r="P48" s="48"/>
      <c r="Q48" s="48"/>
      <c r="R48" s="48"/>
      <c r="S48" s="48"/>
      <c r="T48" s="48"/>
      <c r="U48" s="48"/>
    </row>
    <row r="49" spans="1:21" ht="30.75" customHeight="1" x14ac:dyDescent="0.2">
      <c r="A49" s="48"/>
      <c r="B49" s="1219"/>
      <c r="C49" s="1220"/>
      <c r="D49" s="62"/>
      <c r="E49" s="1225" t="s">
        <v>16</v>
      </c>
      <c r="F49" s="1225"/>
      <c r="G49" s="1225"/>
      <c r="H49" s="1225"/>
      <c r="I49" s="1225"/>
      <c r="J49" s="1226"/>
      <c r="K49" s="63">
        <v>72</v>
      </c>
      <c r="L49" s="64">
        <v>58</v>
      </c>
      <c r="M49" s="64">
        <v>46</v>
      </c>
      <c r="N49" s="64">
        <v>35</v>
      </c>
      <c r="O49" s="65">
        <v>39</v>
      </c>
      <c r="P49" s="48"/>
      <c r="Q49" s="48"/>
      <c r="R49" s="48"/>
      <c r="S49" s="48"/>
      <c r="T49" s="48"/>
      <c r="U49" s="48"/>
    </row>
    <row r="50" spans="1:21" ht="30.75" customHeight="1" x14ac:dyDescent="0.2">
      <c r="A50" s="48"/>
      <c r="B50" s="1219"/>
      <c r="C50" s="1220"/>
      <c r="D50" s="62"/>
      <c r="E50" s="1225" t="s">
        <v>17</v>
      </c>
      <c r="F50" s="1225"/>
      <c r="G50" s="1225"/>
      <c r="H50" s="1225"/>
      <c r="I50" s="1225"/>
      <c r="J50" s="1226"/>
      <c r="K50" s="63" t="s">
        <v>525</v>
      </c>
      <c r="L50" s="64" t="s">
        <v>525</v>
      </c>
      <c r="M50" s="64" t="s">
        <v>525</v>
      </c>
      <c r="N50" s="64" t="s">
        <v>525</v>
      </c>
      <c r="O50" s="65" t="s">
        <v>525</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525</v>
      </c>
      <c r="L51" s="64" t="s">
        <v>525</v>
      </c>
      <c r="M51" s="64">
        <v>0</v>
      </c>
      <c r="N51" s="64" t="s">
        <v>525</v>
      </c>
      <c r="O51" s="65" t="s">
        <v>525</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748</v>
      </c>
      <c r="L52" s="64">
        <v>729</v>
      </c>
      <c r="M52" s="64">
        <v>723</v>
      </c>
      <c r="N52" s="64">
        <v>704</v>
      </c>
      <c r="O52" s="65">
        <v>718</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409</v>
      </c>
      <c r="L53" s="69">
        <v>410</v>
      </c>
      <c r="M53" s="69">
        <v>455</v>
      </c>
      <c r="N53" s="69">
        <v>543</v>
      </c>
      <c r="O53" s="70">
        <v>589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3">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MbDonJWs5zIt/R8tezvHl/Uo1ibn93J7l0HN+Pb+CFw2Yk1j+2Muuq2scQZbN26hYVEBHauSeq7pHTvaMpzsg==" saltValue="FdKk5pQePTghFZZw1yaU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43" t="s">
        <v>30</v>
      </c>
      <c r="C41" s="1244"/>
      <c r="D41" s="102"/>
      <c r="E41" s="1249" t="s">
        <v>31</v>
      </c>
      <c r="F41" s="1249"/>
      <c r="G41" s="1249"/>
      <c r="H41" s="1250"/>
      <c r="I41" s="351">
        <v>9440</v>
      </c>
      <c r="J41" s="352">
        <v>10415</v>
      </c>
      <c r="K41" s="352">
        <v>11461</v>
      </c>
      <c r="L41" s="352">
        <v>11537</v>
      </c>
      <c r="M41" s="353">
        <v>11500</v>
      </c>
    </row>
    <row r="42" spans="2:13" ht="27.75" customHeight="1" x14ac:dyDescent="0.2">
      <c r="B42" s="1245"/>
      <c r="C42" s="1246"/>
      <c r="D42" s="103"/>
      <c r="E42" s="1251" t="s">
        <v>32</v>
      </c>
      <c r="F42" s="1251"/>
      <c r="G42" s="1251"/>
      <c r="H42" s="1252"/>
      <c r="I42" s="354" t="s">
        <v>525</v>
      </c>
      <c r="J42" s="355" t="s">
        <v>525</v>
      </c>
      <c r="K42" s="355" t="s">
        <v>525</v>
      </c>
      <c r="L42" s="355" t="s">
        <v>525</v>
      </c>
      <c r="M42" s="356" t="s">
        <v>525</v>
      </c>
    </row>
    <row r="43" spans="2:13" ht="27.75" customHeight="1" x14ac:dyDescent="0.2">
      <c r="B43" s="1245"/>
      <c r="C43" s="1246"/>
      <c r="D43" s="103"/>
      <c r="E43" s="1251" t="s">
        <v>33</v>
      </c>
      <c r="F43" s="1251"/>
      <c r="G43" s="1251"/>
      <c r="H43" s="1252"/>
      <c r="I43" s="354">
        <v>4932</v>
      </c>
      <c r="J43" s="355">
        <v>4497</v>
      </c>
      <c r="K43" s="355">
        <v>4849</v>
      </c>
      <c r="L43" s="355">
        <v>5274</v>
      </c>
      <c r="M43" s="356">
        <v>4991</v>
      </c>
    </row>
    <row r="44" spans="2:13" ht="27.75" customHeight="1" x14ac:dyDescent="0.2">
      <c r="B44" s="1245"/>
      <c r="C44" s="1246"/>
      <c r="D44" s="103"/>
      <c r="E44" s="1251" t="s">
        <v>34</v>
      </c>
      <c r="F44" s="1251"/>
      <c r="G44" s="1251"/>
      <c r="H44" s="1252"/>
      <c r="I44" s="354">
        <v>280</v>
      </c>
      <c r="J44" s="355">
        <v>244</v>
      </c>
      <c r="K44" s="355">
        <v>258</v>
      </c>
      <c r="L44" s="355">
        <v>238</v>
      </c>
      <c r="M44" s="356">
        <v>202</v>
      </c>
    </row>
    <row r="45" spans="2:13" ht="27.75" customHeight="1" x14ac:dyDescent="0.2">
      <c r="B45" s="1245"/>
      <c r="C45" s="1246"/>
      <c r="D45" s="103"/>
      <c r="E45" s="1251" t="s">
        <v>35</v>
      </c>
      <c r="F45" s="1251"/>
      <c r="G45" s="1251"/>
      <c r="H45" s="1252"/>
      <c r="I45" s="354">
        <v>952</v>
      </c>
      <c r="J45" s="355">
        <v>913</v>
      </c>
      <c r="K45" s="355">
        <v>957</v>
      </c>
      <c r="L45" s="355">
        <v>938</v>
      </c>
      <c r="M45" s="356">
        <v>844</v>
      </c>
    </row>
    <row r="46" spans="2:13" ht="27.75" customHeight="1" x14ac:dyDescent="0.2">
      <c r="B46" s="1245"/>
      <c r="C46" s="1246"/>
      <c r="D46" s="104"/>
      <c r="E46" s="1251" t="s">
        <v>36</v>
      </c>
      <c r="F46" s="1251"/>
      <c r="G46" s="1251"/>
      <c r="H46" s="1252"/>
      <c r="I46" s="354">
        <v>274</v>
      </c>
      <c r="J46" s="355">
        <v>253</v>
      </c>
      <c r="K46" s="355">
        <v>282</v>
      </c>
      <c r="L46" s="355">
        <v>288</v>
      </c>
      <c r="M46" s="356">
        <v>266</v>
      </c>
    </row>
    <row r="47" spans="2:13" ht="27.75" customHeight="1" x14ac:dyDescent="0.2">
      <c r="B47" s="1245"/>
      <c r="C47" s="1246"/>
      <c r="D47" s="105"/>
      <c r="E47" s="1253" t="s">
        <v>37</v>
      </c>
      <c r="F47" s="1254"/>
      <c r="G47" s="1254"/>
      <c r="H47" s="1255"/>
      <c r="I47" s="354" t="s">
        <v>525</v>
      </c>
      <c r="J47" s="355" t="s">
        <v>525</v>
      </c>
      <c r="K47" s="355" t="s">
        <v>525</v>
      </c>
      <c r="L47" s="355" t="s">
        <v>525</v>
      </c>
      <c r="M47" s="356" t="s">
        <v>525</v>
      </c>
    </row>
    <row r="48" spans="2:13" ht="27.75" customHeight="1" x14ac:dyDescent="0.2">
      <c r="B48" s="1245"/>
      <c r="C48" s="1246"/>
      <c r="D48" s="103"/>
      <c r="E48" s="1251" t="s">
        <v>38</v>
      </c>
      <c r="F48" s="1251"/>
      <c r="G48" s="1251"/>
      <c r="H48" s="1252"/>
      <c r="I48" s="354" t="s">
        <v>525</v>
      </c>
      <c r="J48" s="355" t="s">
        <v>525</v>
      </c>
      <c r="K48" s="355" t="s">
        <v>525</v>
      </c>
      <c r="L48" s="355" t="s">
        <v>525</v>
      </c>
      <c r="M48" s="356" t="s">
        <v>525</v>
      </c>
    </row>
    <row r="49" spans="2:13" ht="27.75" customHeight="1" x14ac:dyDescent="0.2">
      <c r="B49" s="1247"/>
      <c r="C49" s="1248"/>
      <c r="D49" s="103"/>
      <c r="E49" s="1251" t="s">
        <v>39</v>
      </c>
      <c r="F49" s="1251"/>
      <c r="G49" s="1251"/>
      <c r="H49" s="1252"/>
      <c r="I49" s="354" t="s">
        <v>525</v>
      </c>
      <c r="J49" s="355" t="s">
        <v>525</v>
      </c>
      <c r="K49" s="355" t="s">
        <v>525</v>
      </c>
      <c r="L49" s="355" t="s">
        <v>525</v>
      </c>
      <c r="M49" s="356" t="s">
        <v>525</v>
      </c>
    </row>
    <row r="50" spans="2:13" ht="27.75" customHeight="1" x14ac:dyDescent="0.2">
      <c r="B50" s="1256" t="s">
        <v>40</v>
      </c>
      <c r="C50" s="1257"/>
      <c r="D50" s="106"/>
      <c r="E50" s="1251" t="s">
        <v>41</v>
      </c>
      <c r="F50" s="1251"/>
      <c r="G50" s="1251"/>
      <c r="H50" s="1252"/>
      <c r="I50" s="354">
        <v>1884</v>
      </c>
      <c r="J50" s="355">
        <v>1695</v>
      </c>
      <c r="K50" s="355">
        <v>2278</v>
      </c>
      <c r="L50" s="355">
        <v>2800</v>
      </c>
      <c r="M50" s="356">
        <v>3176</v>
      </c>
    </row>
    <row r="51" spans="2:13" ht="27.75" customHeight="1" x14ac:dyDescent="0.2">
      <c r="B51" s="1245"/>
      <c r="C51" s="1246"/>
      <c r="D51" s="103"/>
      <c r="E51" s="1251" t="s">
        <v>42</v>
      </c>
      <c r="F51" s="1251"/>
      <c r="G51" s="1251"/>
      <c r="H51" s="1252"/>
      <c r="I51" s="354">
        <v>710</v>
      </c>
      <c r="J51" s="355">
        <v>591</v>
      </c>
      <c r="K51" s="355">
        <v>569</v>
      </c>
      <c r="L51" s="355">
        <v>607</v>
      </c>
      <c r="M51" s="356">
        <v>512</v>
      </c>
    </row>
    <row r="52" spans="2:13" ht="27.75" customHeight="1" x14ac:dyDescent="0.2">
      <c r="B52" s="1247"/>
      <c r="C52" s="1248"/>
      <c r="D52" s="103"/>
      <c r="E52" s="1251" t="s">
        <v>43</v>
      </c>
      <c r="F52" s="1251"/>
      <c r="G52" s="1251"/>
      <c r="H52" s="1252"/>
      <c r="I52" s="354">
        <v>8717</v>
      </c>
      <c r="J52" s="355">
        <v>9002</v>
      </c>
      <c r="K52" s="355">
        <v>9027</v>
      </c>
      <c r="L52" s="355">
        <v>9086</v>
      </c>
      <c r="M52" s="356">
        <v>9081</v>
      </c>
    </row>
    <row r="53" spans="2:13" ht="27.75" customHeight="1" thickBot="1" x14ac:dyDescent="0.25">
      <c r="B53" s="1258" t="s">
        <v>44</v>
      </c>
      <c r="C53" s="1259"/>
      <c r="D53" s="107"/>
      <c r="E53" s="1260" t="s">
        <v>45</v>
      </c>
      <c r="F53" s="1260"/>
      <c r="G53" s="1260"/>
      <c r="H53" s="1261"/>
      <c r="I53" s="357">
        <v>4566</v>
      </c>
      <c r="J53" s="358">
        <v>5034</v>
      </c>
      <c r="K53" s="358">
        <v>5933</v>
      </c>
      <c r="L53" s="358">
        <v>5782</v>
      </c>
      <c r="M53" s="359">
        <v>5034</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nApp6qh4dnSSLl631DB3uPg+tBVg/IDPCJwxbmFxjNlUSFqaujrCGWsKY4B4jvBsWcCbEL1U5BFqyuuhCbpviQ==" saltValue="M5hA18cxu7VhK8IP44kN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569</v>
      </c>
      <c r="G54" s="116" t="s">
        <v>570</v>
      </c>
      <c r="H54" s="117" t="s">
        <v>571</v>
      </c>
    </row>
    <row r="55" spans="2:8" ht="52.5" customHeight="1" x14ac:dyDescent="0.2">
      <c r="B55" s="118"/>
      <c r="C55" s="1270" t="s">
        <v>48</v>
      </c>
      <c r="D55" s="1270"/>
      <c r="E55" s="1271"/>
      <c r="F55" s="119">
        <v>500</v>
      </c>
      <c r="G55" s="119">
        <v>600</v>
      </c>
      <c r="H55" s="120">
        <v>700</v>
      </c>
    </row>
    <row r="56" spans="2:8" ht="52.5" customHeight="1" x14ac:dyDescent="0.2">
      <c r="B56" s="121"/>
      <c r="C56" s="1272" t="s">
        <v>49</v>
      </c>
      <c r="D56" s="1272"/>
      <c r="E56" s="1273"/>
      <c r="F56" s="122">
        <v>237</v>
      </c>
      <c r="G56" s="122">
        <v>237</v>
      </c>
      <c r="H56" s="123">
        <v>237</v>
      </c>
    </row>
    <row r="57" spans="2:8" ht="53.25" customHeight="1" x14ac:dyDescent="0.2">
      <c r="B57" s="121"/>
      <c r="C57" s="1274" t="s">
        <v>50</v>
      </c>
      <c r="D57" s="1274"/>
      <c r="E57" s="1275"/>
      <c r="F57" s="124">
        <v>1137</v>
      </c>
      <c r="G57" s="124">
        <v>1519</v>
      </c>
      <c r="H57" s="125">
        <v>1790</v>
      </c>
    </row>
    <row r="58" spans="2:8" ht="45.75" customHeight="1" x14ac:dyDescent="0.2">
      <c r="B58" s="126"/>
      <c r="C58" s="1262" t="s">
        <v>610</v>
      </c>
      <c r="D58" s="1263"/>
      <c r="E58" s="1264"/>
      <c r="F58" s="127">
        <v>921</v>
      </c>
      <c r="G58" s="127">
        <v>1312</v>
      </c>
      <c r="H58" s="128">
        <v>1392</v>
      </c>
    </row>
    <row r="59" spans="2:8" ht="45.75" customHeight="1" x14ac:dyDescent="0.2">
      <c r="B59" s="126"/>
      <c r="C59" s="1262" t="s">
        <v>611</v>
      </c>
      <c r="D59" s="1263"/>
      <c r="E59" s="1264"/>
      <c r="F59" s="127">
        <v>30</v>
      </c>
      <c r="G59" s="127">
        <v>30</v>
      </c>
      <c r="H59" s="128">
        <v>230</v>
      </c>
    </row>
    <row r="60" spans="2:8" ht="45.75" customHeight="1" x14ac:dyDescent="0.2">
      <c r="B60" s="126"/>
      <c r="C60" s="1262" t="s">
        <v>612</v>
      </c>
      <c r="D60" s="1263"/>
      <c r="E60" s="1264"/>
      <c r="F60" s="127">
        <v>58</v>
      </c>
      <c r="G60" s="127">
        <v>58</v>
      </c>
      <c r="H60" s="128">
        <v>58</v>
      </c>
    </row>
    <row r="61" spans="2:8" ht="45.75" customHeight="1" x14ac:dyDescent="0.2">
      <c r="B61" s="126"/>
      <c r="C61" s="1262" t="s">
        <v>613</v>
      </c>
      <c r="D61" s="1263"/>
      <c r="E61" s="1264"/>
      <c r="F61" s="127">
        <v>49</v>
      </c>
      <c r="G61" s="127">
        <v>43</v>
      </c>
      <c r="H61" s="128">
        <v>43</v>
      </c>
    </row>
    <row r="62" spans="2:8" ht="45.75" customHeight="1" thickBot="1" x14ac:dyDescent="0.25">
      <c r="B62" s="129"/>
      <c r="C62" s="1265" t="s">
        <v>614</v>
      </c>
      <c r="D62" s="1266"/>
      <c r="E62" s="1267"/>
      <c r="F62" s="130">
        <v>52</v>
      </c>
      <c r="G62" s="130">
        <v>51</v>
      </c>
      <c r="H62" s="131">
        <v>40</v>
      </c>
    </row>
    <row r="63" spans="2:8" ht="52.5" customHeight="1" thickBot="1" x14ac:dyDescent="0.25">
      <c r="B63" s="132"/>
      <c r="C63" s="1268" t="s">
        <v>51</v>
      </c>
      <c r="D63" s="1268"/>
      <c r="E63" s="1269"/>
      <c r="F63" s="133">
        <v>1874</v>
      </c>
      <c r="G63" s="133">
        <v>2356</v>
      </c>
      <c r="H63" s="134">
        <v>2727</v>
      </c>
    </row>
    <row r="64" spans="2:8" ht="13" x14ac:dyDescent="0.2"/>
  </sheetData>
  <sheetProtection algorithmName="SHA-512" hashValue="8x92EyTigSg6/yD7j7OSChwkE8XVTky/XO/TFQoDfU7v46f+sBbWmxOiui2NViIq5j24+OhmfDhlvvbD98PavQ==" saltValue="R1OeP6cRP3WrPjX40Y36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6328125" style="367" customWidth="1"/>
    <col min="2" max="107" width="2.453125" style="367" customWidth="1"/>
    <col min="108" max="108" width="6.08984375" style="369" customWidth="1"/>
    <col min="109" max="109" width="5.90625" style="368" customWidth="1"/>
    <col min="110" max="16384" width="8.63281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 x14ac:dyDescent="0.2">
      <c r="DD19" s="367"/>
      <c r="DE19" s="367"/>
    </row>
    <row r="20" spans="1:109" ht="13"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 x14ac:dyDescent="0.2">
      <c r="B23" s="368"/>
    </row>
    <row r="24" spans="1:109" ht="13" x14ac:dyDescent="0.2">
      <c r="B24" s="368"/>
    </row>
    <row r="25" spans="1:109" ht="13" x14ac:dyDescent="0.2">
      <c r="B25" s="368"/>
    </row>
    <row r="26" spans="1:109" ht="13" x14ac:dyDescent="0.2">
      <c r="B26" s="368"/>
    </row>
    <row r="27" spans="1:109" ht="13" x14ac:dyDescent="0.2">
      <c r="B27" s="368"/>
    </row>
    <row r="28" spans="1:109" ht="13" x14ac:dyDescent="0.2">
      <c r="B28" s="368"/>
    </row>
    <row r="29" spans="1:109" ht="13" x14ac:dyDescent="0.2">
      <c r="B29" s="368"/>
    </row>
    <row r="30" spans="1:109" ht="13" x14ac:dyDescent="0.2">
      <c r="B30" s="368"/>
    </row>
    <row r="31" spans="1:109" ht="13" x14ac:dyDescent="0.2">
      <c r="B31" s="368"/>
    </row>
    <row r="32" spans="1:109" ht="13" x14ac:dyDescent="0.2">
      <c r="B32" s="368"/>
    </row>
    <row r="33" spans="2:109" ht="13" x14ac:dyDescent="0.2">
      <c r="B33" s="368"/>
    </row>
    <row r="34" spans="2:109" ht="13" x14ac:dyDescent="0.2">
      <c r="B34" s="368"/>
    </row>
    <row r="35" spans="2:109" ht="13" x14ac:dyDescent="0.2">
      <c r="B35" s="368"/>
    </row>
    <row r="36" spans="2:109" ht="13" x14ac:dyDescent="0.2">
      <c r="B36" s="368"/>
    </row>
    <row r="37" spans="2:109" ht="13" x14ac:dyDescent="0.2">
      <c r="B37" s="368"/>
    </row>
    <row r="38" spans="2:109" ht="13" x14ac:dyDescent="0.2">
      <c r="B38" s="368"/>
    </row>
    <row r="39" spans="2:109" ht="13"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 x14ac:dyDescent="0.2">
      <c r="B40" s="387"/>
      <c r="DD40" s="387"/>
      <c r="DE40" s="367"/>
    </row>
    <row r="41" spans="2:109" ht="16.5" x14ac:dyDescent="0.2">
      <c r="B41" s="397" t="s">
        <v>625</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 x14ac:dyDescent="0.2">
      <c r="B42" s="368"/>
      <c r="G42" s="383"/>
      <c r="I42" s="382"/>
      <c r="J42" s="382"/>
      <c r="K42" s="382"/>
      <c r="AM42" s="383"/>
      <c r="AN42" s="383" t="s">
        <v>622</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89" t="s">
        <v>627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x14ac:dyDescent="0.2">
      <c r="B44" s="368"/>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x14ac:dyDescent="0.2">
      <c r="B45" s="368"/>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x14ac:dyDescent="0.2">
      <c r="B46" s="368"/>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x14ac:dyDescent="0.2">
      <c r="B47" s="368"/>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 x14ac:dyDescent="0.2">
      <c r="B49" s="368"/>
      <c r="AN49" s="367" t="s">
        <v>621</v>
      </c>
    </row>
    <row r="50" spans="1:109" ht="13" x14ac:dyDescent="0.2">
      <c r="B50" s="368"/>
      <c r="G50" s="1281"/>
      <c r="H50" s="1281"/>
      <c r="I50" s="1281"/>
      <c r="J50" s="1281"/>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567</v>
      </c>
      <c r="BQ50" s="1278"/>
      <c r="BR50" s="1278"/>
      <c r="BS50" s="1278"/>
      <c r="BT50" s="1278"/>
      <c r="BU50" s="1278"/>
      <c r="BV50" s="1278"/>
      <c r="BW50" s="1278"/>
      <c r="BX50" s="1278" t="s">
        <v>568</v>
      </c>
      <c r="BY50" s="1278"/>
      <c r="BZ50" s="1278"/>
      <c r="CA50" s="1278"/>
      <c r="CB50" s="1278"/>
      <c r="CC50" s="1278"/>
      <c r="CD50" s="1278"/>
      <c r="CE50" s="1278"/>
      <c r="CF50" s="1278" t="s">
        <v>569</v>
      </c>
      <c r="CG50" s="1278"/>
      <c r="CH50" s="1278"/>
      <c r="CI50" s="1278"/>
      <c r="CJ50" s="1278"/>
      <c r="CK50" s="1278"/>
      <c r="CL50" s="1278"/>
      <c r="CM50" s="1278"/>
      <c r="CN50" s="1278" t="s">
        <v>570</v>
      </c>
      <c r="CO50" s="1278"/>
      <c r="CP50" s="1278"/>
      <c r="CQ50" s="1278"/>
      <c r="CR50" s="1278"/>
      <c r="CS50" s="1278"/>
      <c r="CT50" s="1278"/>
      <c r="CU50" s="1278"/>
      <c r="CV50" s="1278" t="s">
        <v>571</v>
      </c>
      <c r="CW50" s="1278"/>
      <c r="CX50" s="1278"/>
      <c r="CY50" s="1278"/>
      <c r="CZ50" s="1278"/>
      <c r="DA50" s="1278"/>
      <c r="DB50" s="1278"/>
      <c r="DC50" s="1278"/>
    </row>
    <row r="51" spans="1:109" ht="13.5" customHeight="1" x14ac:dyDescent="0.2">
      <c r="B51" s="368"/>
      <c r="G51" s="1287"/>
      <c r="H51" s="1287"/>
      <c r="I51" s="1288"/>
      <c r="J51" s="1288"/>
      <c r="K51" s="1280"/>
      <c r="L51" s="1280"/>
      <c r="M51" s="1280"/>
      <c r="N51" s="1280"/>
      <c r="AM51" s="374"/>
      <c r="AN51" s="1279" t="s">
        <v>620</v>
      </c>
      <c r="AO51" s="1279"/>
      <c r="AP51" s="1279"/>
      <c r="AQ51" s="1279"/>
      <c r="AR51" s="1279"/>
      <c r="AS51" s="1279"/>
      <c r="AT51" s="1279"/>
      <c r="AU51" s="1279"/>
      <c r="AV51" s="1279"/>
      <c r="AW51" s="1279"/>
      <c r="AX51" s="1279"/>
      <c r="AY51" s="1279"/>
      <c r="AZ51" s="1279"/>
      <c r="BA51" s="1279"/>
      <c r="BB51" s="1279" t="s">
        <v>618</v>
      </c>
      <c r="BC51" s="1279"/>
      <c r="BD51" s="1279"/>
      <c r="BE51" s="1279"/>
      <c r="BF51" s="1279"/>
      <c r="BG51" s="1279"/>
      <c r="BH51" s="1279"/>
      <c r="BI51" s="1279"/>
      <c r="BJ51" s="1279"/>
      <c r="BK51" s="1279"/>
      <c r="BL51" s="1279"/>
      <c r="BM51" s="1279"/>
      <c r="BN51" s="1279"/>
      <c r="BO51" s="1279"/>
      <c r="BP51" s="1276">
        <v>98.7</v>
      </c>
      <c r="BQ51" s="1276"/>
      <c r="BR51" s="1276"/>
      <c r="BS51" s="1276"/>
      <c r="BT51" s="1276"/>
      <c r="BU51" s="1276"/>
      <c r="BV51" s="1276"/>
      <c r="BW51" s="1276"/>
      <c r="BX51" s="1276">
        <v>105.9</v>
      </c>
      <c r="BY51" s="1276"/>
      <c r="BZ51" s="1276"/>
      <c r="CA51" s="1276"/>
      <c r="CB51" s="1276"/>
      <c r="CC51" s="1276"/>
      <c r="CD51" s="1276"/>
      <c r="CE51" s="1276"/>
      <c r="CF51" s="1276">
        <v>125.7</v>
      </c>
      <c r="CG51" s="1276"/>
      <c r="CH51" s="1276"/>
      <c r="CI51" s="1276"/>
      <c r="CJ51" s="1276"/>
      <c r="CK51" s="1276"/>
      <c r="CL51" s="1276"/>
      <c r="CM51" s="1276"/>
      <c r="CN51" s="1276">
        <v>111.9</v>
      </c>
      <c r="CO51" s="1276"/>
      <c r="CP51" s="1276"/>
      <c r="CQ51" s="1276"/>
      <c r="CR51" s="1276"/>
      <c r="CS51" s="1276"/>
      <c r="CT51" s="1276"/>
      <c r="CU51" s="1276"/>
      <c r="CV51" s="1276">
        <v>92.6</v>
      </c>
      <c r="CW51" s="1276"/>
      <c r="CX51" s="1276"/>
      <c r="CY51" s="1276"/>
      <c r="CZ51" s="1276"/>
      <c r="DA51" s="1276"/>
      <c r="DB51" s="1276"/>
      <c r="DC51" s="1276"/>
    </row>
    <row r="52" spans="1:109" ht="13" x14ac:dyDescent="0.2">
      <c r="B52" s="368"/>
      <c r="G52" s="1287"/>
      <c r="H52" s="1287"/>
      <c r="I52" s="1288"/>
      <c r="J52" s="1288"/>
      <c r="K52" s="1280"/>
      <c r="L52" s="1280"/>
      <c r="M52" s="1280"/>
      <c r="N52" s="1280"/>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382"/>
      <c r="B53" s="368"/>
      <c r="G53" s="1287"/>
      <c r="H53" s="1287"/>
      <c r="I53" s="1281"/>
      <c r="J53" s="1281"/>
      <c r="K53" s="1280"/>
      <c r="L53" s="1280"/>
      <c r="M53" s="1280"/>
      <c r="N53" s="1280"/>
      <c r="AM53" s="374"/>
      <c r="AN53" s="1279"/>
      <c r="AO53" s="1279"/>
      <c r="AP53" s="1279"/>
      <c r="AQ53" s="1279"/>
      <c r="AR53" s="1279"/>
      <c r="AS53" s="1279"/>
      <c r="AT53" s="1279"/>
      <c r="AU53" s="1279"/>
      <c r="AV53" s="1279"/>
      <c r="AW53" s="1279"/>
      <c r="AX53" s="1279"/>
      <c r="AY53" s="1279"/>
      <c r="AZ53" s="1279"/>
      <c r="BA53" s="1279"/>
      <c r="BB53" s="1279" t="s">
        <v>624</v>
      </c>
      <c r="BC53" s="1279"/>
      <c r="BD53" s="1279"/>
      <c r="BE53" s="1279"/>
      <c r="BF53" s="1279"/>
      <c r="BG53" s="1279"/>
      <c r="BH53" s="1279"/>
      <c r="BI53" s="1279"/>
      <c r="BJ53" s="1279"/>
      <c r="BK53" s="1279"/>
      <c r="BL53" s="1279"/>
      <c r="BM53" s="1279"/>
      <c r="BN53" s="1279"/>
      <c r="BO53" s="1279"/>
      <c r="BP53" s="1276">
        <v>48.4</v>
      </c>
      <c r="BQ53" s="1276"/>
      <c r="BR53" s="1276"/>
      <c r="BS53" s="1276"/>
      <c r="BT53" s="1276"/>
      <c r="BU53" s="1276"/>
      <c r="BV53" s="1276"/>
      <c r="BW53" s="1276"/>
      <c r="BX53" s="1276">
        <v>48.2</v>
      </c>
      <c r="BY53" s="1276"/>
      <c r="BZ53" s="1276"/>
      <c r="CA53" s="1276"/>
      <c r="CB53" s="1276"/>
      <c r="CC53" s="1276"/>
      <c r="CD53" s="1276"/>
      <c r="CE53" s="1276"/>
      <c r="CF53" s="1276">
        <v>47.2</v>
      </c>
      <c r="CG53" s="1276"/>
      <c r="CH53" s="1276"/>
      <c r="CI53" s="1276"/>
      <c r="CJ53" s="1276"/>
      <c r="CK53" s="1276"/>
      <c r="CL53" s="1276"/>
      <c r="CM53" s="1276"/>
      <c r="CN53" s="1276">
        <v>47.3</v>
      </c>
      <c r="CO53" s="1276"/>
      <c r="CP53" s="1276"/>
      <c r="CQ53" s="1276"/>
      <c r="CR53" s="1276"/>
      <c r="CS53" s="1276"/>
      <c r="CT53" s="1276"/>
      <c r="CU53" s="1276"/>
      <c r="CV53" s="1276">
        <v>52.4</v>
      </c>
      <c r="CW53" s="1276"/>
      <c r="CX53" s="1276"/>
      <c r="CY53" s="1276"/>
      <c r="CZ53" s="1276"/>
      <c r="DA53" s="1276"/>
      <c r="DB53" s="1276"/>
      <c r="DC53" s="1276"/>
    </row>
    <row r="54" spans="1:109" ht="13" x14ac:dyDescent="0.2">
      <c r="A54" s="382"/>
      <c r="B54" s="368"/>
      <c r="G54" s="1287"/>
      <c r="H54" s="1287"/>
      <c r="I54" s="1281"/>
      <c r="J54" s="1281"/>
      <c r="K54" s="1280"/>
      <c r="L54" s="1280"/>
      <c r="M54" s="1280"/>
      <c r="N54" s="1280"/>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382"/>
      <c r="B55" s="368"/>
      <c r="G55" s="1281"/>
      <c r="H55" s="1281"/>
      <c r="I55" s="1281"/>
      <c r="J55" s="1281"/>
      <c r="K55" s="1280"/>
      <c r="L55" s="1280"/>
      <c r="M55" s="1280"/>
      <c r="N55" s="1280"/>
      <c r="AN55" s="1278" t="s">
        <v>619</v>
      </c>
      <c r="AO55" s="1278"/>
      <c r="AP55" s="1278"/>
      <c r="AQ55" s="1278"/>
      <c r="AR55" s="1278"/>
      <c r="AS55" s="1278"/>
      <c r="AT55" s="1278"/>
      <c r="AU55" s="1278"/>
      <c r="AV55" s="1278"/>
      <c r="AW55" s="1278"/>
      <c r="AX55" s="1278"/>
      <c r="AY55" s="1278"/>
      <c r="AZ55" s="1278"/>
      <c r="BA55" s="1278"/>
      <c r="BB55" s="1279" t="s">
        <v>618</v>
      </c>
      <c r="BC55" s="1279"/>
      <c r="BD55" s="1279"/>
      <c r="BE55" s="1279"/>
      <c r="BF55" s="1279"/>
      <c r="BG55" s="1279"/>
      <c r="BH55" s="1279"/>
      <c r="BI55" s="1279"/>
      <c r="BJ55" s="1279"/>
      <c r="BK55" s="1279"/>
      <c r="BL55" s="1279"/>
      <c r="BM55" s="1279"/>
      <c r="BN55" s="1279"/>
      <c r="BO55" s="1279"/>
      <c r="BP55" s="1276">
        <v>20.2</v>
      </c>
      <c r="BQ55" s="1276"/>
      <c r="BR55" s="1276"/>
      <c r="BS55" s="1276"/>
      <c r="BT55" s="1276"/>
      <c r="BU55" s="1276"/>
      <c r="BV55" s="1276"/>
      <c r="BW55" s="1276"/>
      <c r="BX55" s="1276">
        <v>18.2</v>
      </c>
      <c r="BY55" s="1276"/>
      <c r="BZ55" s="1276"/>
      <c r="CA55" s="1276"/>
      <c r="CB55" s="1276"/>
      <c r="CC55" s="1276"/>
      <c r="CD55" s="1276"/>
      <c r="CE55" s="1276"/>
      <c r="CF55" s="1276">
        <v>20.3</v>
      </c>
      <c r="CG55" s="1276"/>
      <c r="CH55" s="1276"/>
      <c r="CI55" s="1276"/>
      <c r="CJ55" s="1276"/>
      <c r="CK55" s="1276"/>
      <c r="CL55" s="1276"/>
      <c r="CM55" s="1276"/>
      <c r="CN55" s="1276">
        <v>15.5</v>
      </c>
      <c r="CO55" s="1276"/>
      <c r="CP55" s="1276"/>
      <c r="CQ55" s="1276"/>
      <c r="CR55" s="1276"/>
      <c r="CS55" s="1276"/>
      <c r="CT55" s="1276"/>
      <c r="CU55" s="1276"/>
      <c r="CV55" s="1276">
        <v>6.5</v>
      </c>
      <c r="CW55" s="1276"/>
      <c r="CX55" s="1276"/>
      <c r="CY55" s="1276"/>
      <c r="CZ55" s="1276"/>
      <c r="DA55" s="1276"/>
      <c r="DB55" s="1276"/>
      <c r="DC55" s="1276"/>
    </row>
    <row r="56" spans="1:109" ht="13" x14ac:dyDescent="0.2">
      <c r="A56" s="382"/>
      <c r="B56" s="368"/>
      <c r="G56" s="1281"/>
      <c r="H56" s="1281"/>
      <c r="I56" s="1281"/>
      <c r="J56" s="1281"/>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 x14ac:dyDescent="0.2">
      <c r="B57" s="388"/>
      <c r="G57" s="1281"/>
      <c r="H57" s="1281"/>
      <c r="I57" s="1282"/>
      <c r="J57" s="1282"/>
      <c r="K57" s="1280"/>
      <c r="L57" s="1280"/>
      <c r="M57" s="1280"/>
      <c r="N57" s="1280"/>
      <c r="AM57" s="367"/>
      <c r="AN57" s="1278"/>
      <c r="AO57" s="1278"/>
      <c r="AP57" s="1278"/>
      <c r="AQ57" s="1278"/>
      <c r="AR57" s="1278"/>
      <c r="AS57" s="1278"/>
      <c r="AT57" s="1278"/>
      <c r="AU57" s="1278"/>
      <c r="AV57" s="1278"/>
      <c r="AW57" s="1278"/>
      <c r="AX57" s="1278"/>
      <c r="AY57" s="1278"/>
      <c r="AZ57" s="1278"/>
      <c r="BA57" s="1278"/>
      <c r="BB57" s="1279" t="s">
        <v>624</v>
      </c>
      <c r="BC57" s="1279"/>
      <c r="BD57" s="1279"/>
      <c r="BE57" s="1279"/>
      <c r="BF57" s="1279"/>
      <c r="BG57" s="1279"/>
      <c r="BH57" s="1279"/>
      <c r="BI57" s="1279"/>
      <c r="BJ57" s="1279"/>
      <c r="BK57" s="1279"/>
      <c r="BL57" s="1279"/>
      <c r="BM57" s="1279"/>
      <c r="BN57" s="1279"/>
      <c r="BO57" s="1279"/>
      <c r="BP57" s="1276">
        <v>57.5</v>
      </c>
      <c r="BQ57" s="1276"/>
      <c r="BR57" s="1276"/>
      <c r="BS57" s="1276"/>
      <c r="BT57" s="1276"/>
      <c r="BU57" s="1276"/>
      <c r="BV57" s="1276"/>
      <c r="BW57" s="1276"/>
      <c r="BX57" s="1276">
        <v>59.3</v>
      </c>
      <c r="BY57" s="1276"/>
      <c r="BZ57" s="1276"/>
      <c r="CA57" s="1276"/>
      <c r="CB57" s="1276"/>
      <c r="CC57" s="1276"/>
      <c r="CD57" s="1276"/>
      <c r="CE57" s="1276"/>
      <c r="CF57" s="1276">
        <v>60.3</v>
      </c>
      <c r="CG57" s="1276"/>
      <c r="CH57" s="1276"/>
      <c r="CI57" s="1276"/>
      <c r="CJ57" s="1276"/>
      <c r="CK57" s="1276"/>
      <c r="CL57" s="1276"/>
      <c r="CM57" s="1276"/>
      <c r="CN57" s="1276">
        <v>61.5</v>
      </c>
      <c r="CO57" s="1276"/>
      <c r="CP57" s="1276"/>
      <c r="CQ57" s="1276"/>
      <c r="CR57" s="1276"/>
      <c r="CS57" s="1276"/>
      <c r="CT57" s="1276"/>
      <c r="CU57" s="1276"/>
      <c r="CV57" s="1276">
        <v>63.3</v>
      </c>
      <c r="CW57" s="1276"/>
      <c r="CX57" s="1276"/>
      <c r="CY57" s="1276"/>
      <c r="CZ57" s="1276"/>
      <c r="DA57" s="1276"/>
      <c r="DB57" s="1276"/>
      <c r="DC57" s="1276"/>
      <c r="DD57" s="393"/>
      <c r="DE57" s="388"/>
    </row>
    <row r="58" spans="1:109" s="382" customFormat="1" ht="13" x14ac:dyDescent="0.2">
      <c r="A58" s="367"/>
      <c r="B58" s="388"/>
      <c r="G58" s="1281"/>
      <c r="H58" s="1281"/>
      <c r="I58" s="1282"/>
      <c r="J58" s="1282"/>
      <c r="K58" s="1280"/>
      <c r="L58" s="1280"/>
      <c r="M58" s="1280"/>
      <c r="N58" s="1280"/>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5" x14ac:dyDescent="0.2">
      <c r="B63" s="386" t="s">
        <v>623</v>
      </c>
    </row>
    <row r="64" spans="1:109" ht="13" x14ac:dyDescent="0.2">
      <c r="B64" s="368"/>
      <c r="G64" s="383"/>
      <c r="I64" s="385"/>
      <c r="J64" s="385"/>
      <c r="K64" s="385"/>
      <c r="L64" s="385"/>
      <c r="M64" s="385"/>
      <c r="N64" s="384"/>
      <c r="AM64" s="383"/>
      <c r="AN64" s="383" t="s">
        <v>622</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 x14ac:dyDescent="0.2">
      <c r="B65" s="368"/>
      <c r="AN65" s="1289" t="s">
        <v>626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368"/>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368"/>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368"/>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368"/>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 x14ac:dyDescent="0.2">
      <c r="B71" s="368"/>
      <c r="G71" s="377"/>
      <c r="I71" s="380"/>
      <c r="J71" s="379"/>
      <c r="K71" s="379"/>
      <c r="L71" s="378"/>
      <c r="M71" s="379"/>
      <c r="N71" s="378"/>
      <c r="AM71" s="377"/>
      <c r="AN71" s="367" t="s">
        <v>621</v>
      </c>
    </row>
    <row r="72" spans="2:107" ht="13" x14ac:dyDescent="0.2">
      <c r="B72" s="368"/>
      <c r="G72" s="1281"/>
      <c r="H72" s="1281"/>
      <c r="I72" s="1281"/>
      <c r="J72" s="1281"/>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567</v>
      </c>
      <c r="BQ72" s="1278"/>
      <c r="BR72" s="1278"/>
      <c r="BS72" s="1278"/>
      <c r="BT72" s="1278"/>
      <c r="BU72" s="1278"/>
      <c r="BV72" s="1278"/>
      <c r="BW72" s="1278"/>
      <c r="BX72" s="1278" t="s">
        <v>568</v>
      </c>
      <c r="BY72" s="1278"/>
      <c r="BZ72" s="1278"/>
      <c r="CA72" s="1278"/>
      <c r="CB72" s="1278"/>
      <c r="CC72" s="1278"/>
      <c r="CD72" s="1278"/>
      <c r="CE72" s="1278"/>
      <c r="CF72" s="1278" t="s">
        <v>569</v>
      </c>
      <c r="CG72" s="1278"/>
      <c r="CH72" s="1278"/>
      <c r="CI72" s="1278"/>
      <c r="CJ72" s="1278"/>
      <c r="CK72" s="1278"/>
      <c r="CL72" s="1278"/>
      <c r="CM72" s="1278"/>
      <c r="CN72" s="1278" t="s">
        <v>570</v>
      </c>
      <c r="CO72" s="1278"/>
      <c r="CP72" s="1278"/>
      <c r="CQ72" s="1278"/>
      <c r="CR72" s="1278"/>
      <c r="CS72" s="1278"/>
      <c r="CT72" s="1278"/>
      <c r="CU72" s="1278"/>
      <c r="CV72" s="1278" t="s">
        <v>571</v>
      </c>
      <c r="CW72" s="1278"/>
      <c r="CX72" s="1278"/>
      <c r="CY72" s="1278"/>
      <c r="CZ72" s="1278"/>
      <c r="DA72" s="1278"/>
      <c r="DB72" s="1278"/>
      <c r="DC72" s="1278"/>
    </row>
    <row r="73" spans="2:107" ht="13" x14ac:dyDescent="0.2">
      <c r="B73" s="368"/>
      <c r="G73" s="1287"/>
      <c r="H73" s="1287"/>
      <c r="I73" s="1287"/>
      <c r="J73" s="1287"/>
      <c r="K73" s="1277"/>
      <c r="L73" s="1277"/>
      <c r="M73" s="1277"/>
      <c r="N73" s="1277"/>
      <c r="AM73" s="374"/>
      <c r="AN73" s="1279" t="s">
        <v>620</v>
      </c>
      <c r="AO73" s="1279"/>
      <c r="AP73" s="1279"/>
      <c r="AQ73" s="1279"/>
      <c r="AR73" s="1279"/>
      <c r="AS73" s="1279"/>
      <c r="AT73" s="1279"/>
      <c r="AU73" s="1279"/>
      <c r="AV73" s="1279"/>
      <c r="AW73" s="1279"/>
      <c r="AX73" s="1279"/>
      <c r="AY73" s="1279"/>
      <c r="AZ73" s="1279"/>
      <c r="BA73" s="1279"/>
      <c r="BB73" s="1279" t="s">
        <v>618</v>
      </c>
      <c r="BC73" s="1279"/>
      <c r="BD73" s="1279"/>
      <c r="BE73" s="1279"/>
      <c r="BF73" s="1279"/>
      <c r="BG73" s="1279"/>
      <c r="BH73" s="1279"/>
      <c r="BI73" s="1279"/>
      <c r="BJ73" s="1279"/>
      <c r="BK73" s="1279"/>
      <c r="BL73" s="1279"/>
      <c r="BM73" s="1279"/>
      <c r="BN73" s="1279"/>
      <c r="BO73" s="1279"/>
      <c r="BP73" s="1276">
        <v>98.7</v>
      </c>
      <c r="BQ73" s="1276"/>
      <c r="BR73" s="1276"/>
      <c r="BS73" s="1276"/>
      <c r="BT73" s="1276"/>
      <c r="BU73" s="1276"/>
      <c r="BV73" s="1276"/>
      <c r="BW73" s="1276"/>
      <c r="BX73" s="1276">
        <v>105.9</v>
      </c>
      <c r="BY73" s="1276"/>
      <c r="BZ73" s="1276"/>
      <c r="CA73" s="1276"/>
      <c r="CB73" s="1276"/>
      <c r="CC73" s="1276"/>
      <c r="CD73" s="1276"/>
      <c r="CE73" s="1276"/>
      <c r="CF73" s="1276">
        <v>125.7</v>
      </c>
      <c r="CG73" s="1276"/>
      <c r="CH73" s="1276"/>
      <c r="CI73" s="1276"/>
      <c r="CJ73" s="1276"/>
      <c r="CK73" s="1276"/>
      <c r="CL73" s="1276"/>
      <c r="CM73" s="1276"/>
      <c r="CN73" s="1276">
        <v>111.9</v>
      </c>
      <c r="CO73" s="1276"/>
      <c r="CP73" s="1276"/>
      <c r="CQ73" s="1276"/>
      <c r="CR73" s="1276"/>
      <c r="CS73" s="1276"/>
      <c r="CT73" s="1276"/>
      <c r="CU73" s="1276"/>
      <c r="CV73" s="1276">
        <v>92.6</v>
      </c>
      <c r="CW73" s="1276"/>
      <c r="CX73" s="1276"/>
      <c r="CY73" s="1276"/>
      <c r="CZ73" s="1276"/>
      <c r="DA73" s="1276"/>
      <c r="DB73" s="1276"/>
      <c r="DC73" s="1276"/>
    </row>
    <row r="74" spans="2:107" ht="13" x14ac:dyDescent="0.2">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368"/>
      <c r="G75" s="1287"/>
      <c r="H75" s="1287"/>
      <c r="I75" s="1281"/>
      <c r="J75" s="1281"/>
      <c r="K75" s="1280"/>
      <c r="L75" s="1280"/>
      <c r="M75" s="1280"/>
      <c r="N75" s="1280"/>
      <c r="AM75" s="374"/>
      <c r="AN75" s="1279"/>
      <c r="AO75" s="1279"/>
      <c r="AP75" s="1279"/>
      <c r="AQ75" s="1279"/>
      <c r="AR75" s="1279"/>
      <c r="AS75" s="1279"/>
      <c r="AT75" s="1279"/>
      <c r="AU75" s="1279"/>
      <c r="AV75" s="1279"/>
      <c r="AW75" s="1279"/>
      <c r="AX75" s="1279"/>
      <c r="AY75" s="1279"/>
      <c r="AZ75" s="1279"/>
      <c r="BA75" s="1279"/>
      <c r="BB75" s="1279" t="s">
        <v>617</v>
      </c>
      <c r="BC75" s="1279"/>
      <c r="BD75" s="1279"/>
      <c r="BE75" s="1279"/>
      <c r="BF75" s="1279"/>
      <c r="BG75" s="1279"/>
      <c r="BH75" s="1279"/>
      <c r="BI75" s="1279"/>
      <c r="BJ75" s="1279"/>
      <c r="BK75" s="1279"/>
      <c r="BL75" s="1279"/>
      <c r="BM75" s="1279"/>
      <c r="BN75" s="1279"/>
      <c r="BO75" s="1279"/>
      <c r="BP75" s="1276">
        <v>8.6999999999999993</v>
      </c>
      <c r="BQ75" s="1276"/>
      <c r="BR75" s="1276"/>
      <c r="BS75" s="1276"/>
      <c r="BT75" s="1276"/>
      <c r="BU75" s="1276"/>
      <c r="BV75" s="1276"/>
      <c r="BW75" s="1276"/>
      <c r="BX75" s="1276">
        <v>8.8000000000000007</v>
      </c>
      <c r="BY75" s="1276"/>
      <c r="BZ75" s="1276"/>
      <c r="CA75" s="1276"/>
      <c r="CB75" s="1276"/>
      <c r="CC75" s="1276"/>
      <c r="CD75" s="1276"/>
      <c r="CE75" s="1276"/>
      <c r="CF75" s="1276">
        <v>9</v>
      </c>
      <c r="CG75" s="1276"/>
      <c r="CH75" s="1276"/>
      <c r="CI75" s="1276"/>
      <c r="CJ75" s="1276"/>
      <c r="CK75" s="1276"/>
      <c r="CL75" s="1276"/>
      <c r="CM75" s="1276"/>
      <c r="CN75" s="1276">
        <v>9.6</v>
      </c>
      <c r="CO75" s="1276"/>
      <c r="CP75" s="1276"/>
      <c r="CQ75" s="1276"/>
      <c r="CR75" s="1276"/>
      <c r="CS75" s="1276"/>
      <c r="CT75" s="1276"/>
      <c r="CU75" s="1276"/>
      <c r="CV75" s="1276">
        <v>10.3</v>
      </c>
      <c r="CW75" s="1276"/>
      <c r="CX75" s="1276"/>
      <c r="CY75" s="1276"/>
      <c r="CZ75" s="1276"/>
      <c r="DA75" s="1276"/>
      <c r="DB75" s="1276"/>
      <c r="DC75" s="1276"/>
    </row>
    <row r="76" spans="2:107" ht="13" x14ac:dyDescent="0.2">
      <c r="B76" s="368"/>
      <c r="G76" s="1287"/>
      <c r="H76" s="1287"/>
      <c r="I76" s="1281"/>
      <c r="J76" s="1281"/>
      <c r="K76" s="1280"/>
      <c r="L76" s="1280"/>
      <c r="M76" s="1280"/>
      <c r="N76" s="1280"/>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368"/>
      <c r="G77" s="1281"/>
      <c r="H77" s="1281"/>
      <c r="I77" s="1281"/>
      <c r="J77" s="1281"/>
      <c r="K77" s="1277"/>
      <c r="L77" s="1277"/>
      <c r="M77" s="1277"/>
      <c r="N77" s="1277"/>
      <c r="AN77" s="1278" t="s">
        <v>619</v>
      </c>
      <c r="AO77" s="1278"/>
      <c r="AP77" s="1278"/>
      <c r="AQ77" s="1278"/>
      <c r="AR77" s="1278"/>
      <c r="AS77" s="1278"/>
      <c r="AT77" s="1278"/>
      <c r="AU77" s="1278"/>
      <c r="AV77" s="1278"/>
      <c r="AW77" s="1278"/>
      <c r="AX77" s="1278"/>
      <c r="AY77" s="1278"/>
      <c r="AZ77" s="1278"/>
      <c r="BA77" s="1278"/>
      <c r="BB77" s="1279" t="s">
        <v>618</v>
      </c>
      <c r="BC77" s="1279"/>
      <c r="BD77" s="1279"/>
      <c r="BE77" s="1279"/>
      <c r="BF77" s="1279"/>
      <c r="BG77" s="1279"/>
      <c r="BH77" s="1279"/>
      <c r="BI77" s="1279"/>
      <c r="BJ77" s="1279"/>
      <c r="BK77" s="1279"/>
      <c r="BL77" s="1279"/>
      <c r="BM77" s="1279"/>
      <c r="BN77" s="1279"/>
      <c r="BO77" s="1279"/>
      <c r="BP77" s="1276">
        <v>20.2</v>
      </c>
      <c r="BQ77" s="1276"/>
      <c r="BR77" s="1276"/>
      <c r="BS77" s="1276"/>
      <c r="BT77" s="1276"/>
      <c r="BU77" s="1276"/>
      <c r="BV77" s="1276"/>
      <c r="BW77" s="1276"/>
      <c r="BX77" s="1276">
        <v>18.2</v>
      </c>
      <c r="BY77" s="1276"/>
      <c r="BZ77" s="1276"/>
      <c r="CA77" s="1276"/>
      <c r="CB77" s="1276"/>
      <c r="CC77" s="1276"/>
      <c r="CD77" s="1276"/>
      <c r="CE77" s="1276"/>
      <c r="CF77" s="1276">
        <v>20.3</v>
      </c>
      <c r="CG77" s="1276"/>
      <c r="CH77" s="1276"/>
      <c r="CI77" s="1276"/>
      <c r="CJ77" s="1276"/>
      <c r="CK77" s="1276"/>
      <c r="CL77" s="1276"/>
      <c r="CM77" s="1276"/>
      <c r="CN77" s="1276">
        <v>15.5</v>
      </c>
      <c r="CO77" s="1276"/>
      <c r="CP77" s="1276"/>
      <c r="CQ77" s="1276"/>
      <c r="CR77" s="1276"/>
      <c r="CS77" s="1276"/>
      <c r="CT77" s="1276"/>
      <c r="CU77" s="1276"/>
      <c r="CV77" s="1276">
        <v>6.5</v>
      </c>
      <c r="CW77" s="1276"/>
      <c r="CX77" s="1276"/>
      <c r="CY77" s="1276"/>
      <c r="CZ77" s="1276"/>
      <c r="DA77" s="1276"/>
      <c r="DB77" s="1276"/>
      <c r="DC77" s="1276"/>
    </row>
    <row r="78" spans="2:107" ht="13" x14ac:dyDescent="0.2">
      <c r="B78" s="368"/>
      <c r="G78" s="1281"/>
      <c r="H78" s="1281"/>
      <c r="I78" s="1281"/>
      <c r="J78" s="1281"/>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368"/>
      <c r="G79" s="1281"/>
      <c r="H79" s="1281"/>
      <c r="I79" s="1282"/>
      <c r="J79" s="1282"/>
      <c r="K79" s="1283"/>
      <c r="L79" s="1283"/>
      <c r="M79" s="1283"/>
      <c r="N79" s="1283"/>
      <c r="AN79" s="1278"/>
      <c r="AO79" s="1278"/>
      <c r="AP79" s="1278"/>
      <c r="AQ79" s="1278"/>
      <c r="AR79" s="1278"/>
      <c r="AS79" s="1278"/>
      <c r="AT79" s="1278"/>
      <c r="AU79" s="1278"/>
      <c r="AV79" s="1278"/>
      <c r="AW79" s="1278"/>
      <c r="AX79" s="1278"/>
      <c r="AY79" s="1278"/>
      <c r="AZ79" s="1278"/>
      <c r="BA79" s="1278"/>
      <c r="BB79" s="1279" t="s">
        <v>617</v>
      </c>
      <c r="BC79" s="1279"/>
      <c r="BD79" s="1279"/>
      <c r="BE79" s="1279"/>
      <c r="BF79" s="1279"/>
      <c r="BG79" s="1279"/>
      <c r="BH79" s="1279"/>
      <c r="BI79" s="1279"/>
      <c r="BJ79" s="1279"/>
      <c r="BK79" s="1279"/>
      <c r="BL79" s="1279"/>
      <c r="BM79" s="1279"/>
      <c r="BN79" s="1279"/>
      <c r="BO79" s="1279"/>
      <c r="BP79" s="1276">
        <v>6.8</v>
      </c>
      <c r="BQ79" s="1276"/>
      <c r="BR79" s="1276"/>
      <c r="BS79" s="1276"/>
      <c r="BT79" s="1276"/>
      <c r="BU79" s="1276"/>
      <c r="BV79" s="1276"/>
      <c r="BW79" s="1276"/>
      <c r="BX79" s="1276">
        <v>6.8</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5.9</v>
      </c>
      <c r="CW79" s="1276"/>
      <c r="CX79" s="1276"/>
      <c r="CY79" s="1276"/>
      <c r="CZ79" s="1276"/>
      <c r="DA79" s="1276"/>
      <c r="DB79" s="1276"/>
      <c r="DC79" s="1276"/>
    </row>
    <row r="80" spans="2:107" ht="13" x14ac:dyDescent="0.2">
      <c r="B80" s="368"/>
      <c r="G80" s="1281"/>
      <c r="H80" s="1281"/>
      <c r="I80" s="1282"/>
      <c r="J80" s="1282"/>
      <c r="K80" s="1283"/>
      <c r="L80" s="1283"/>
      <c r="M80" s="1283"/>
      <c r="N80" s="1283"/>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368"/>
    </row>
    <row r="82" spans="2:109" ht="16.5"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 x14ac:dyDescent="0.2">
      <c r="DD84" s="367"/>
      <c r="DE84" s="367"/>
    </row>
    <row r="85" spans="2:109" ht="13" x14ac:dyDescent="0.2">
      <c r="DD85" s="367"/>
      <c r="DE85" s="367"/>
    </row>
  </sheetData>
  <sheetProtection algorithmName="SHA-512" hashValue="ffwagxR+XkbNzY3J40jMhnL3H0keC2p+6fPoFvjPk1JiFY87lyGkJv5AjEVYQ4/jysOzkjEubHbFTuC8eQJ3qA==" saltValue="Yjf0b2g0p8m+DYL3InuX8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514</v>
      </c>
    </row>
  </sheetData>
  <sheetProtection algorithmName="SHA-512" hashValue="RIRzYsj4rWxu8kLf+Phpi9nymbtAzcjn7Ifuxsw3/tR7Ob6xvxeATJi+6BitCpCM+JD5BIWVmnDgIsEeZqh3oQ==" saltValue="Z9RUWn3BTmag4QUxv5kQ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514</v>
      </c>
    </row>
  </sheetData>
  <sheetProtection algorithmName="SHA-512" hashValue="LUQzLpqqZRqc17K2s+oqfzP6LSfii17yH1RG8VfXjyxWRYcqcP39hb03FjLSFBjfb6Fx4zut2vNWN9CJ0Z3r8g==" saltValue="nqvwmVQFElb6KU6Z7Hs8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564</v>
      </c>
      <c r="G2" s="148"/>
      <c r="H2" s="149"/>
    </row>
    <row r="3" spans="1:8" x14ac:dyDescent="0.2">
      <c r="A3" s="145" t="s">
        <v>557</v>
      </c>
      <c r="B3" s="150"/>
      <c r="C3" s="151"/>
      <c r="D3" s="152">
        <v>84441</v>
      </c>
      <c r="E3" s="153"/>
      <c r="F3" s="154">
        <v>52191</v>
      </c>
      <c r="G3" s="155"/>
      <c r="H3" s="156"/>
    </row>
    <row r="4" spans="1:8" x14ac:dyDescent="0.2">
      <c r="A4" s="157"/>
      <c r="B4" s="158"/>
      <c r="C4" s="159"/>
      <c r="D4" s="160">
        <v>17765</v>
      </c>
      <c r="E4" s="161"/>
      <c r="F4" s="162">
        <v>24843</v>
      </c>
      <c r="G4" s="163"/>
      <c r="H4" s="164"/>
    </row>
    <row r="5" spans="1:8" x14ac:dyDescent="0.2">
      <c r="A5" s="145" t="s">
        <v>559</v>
      </c>
      <c r="B5" s="150"/>
      <c r="C5" s="151"/>
      <c r="D5" s="152">
        <v>107818</v>
      </c>
      <c r="E5" s="153"/>
      <c r="F5" s="154">
        <v>47387</v>
      </c>
      <c r="G5" s="155"/>
      <c r="H5" s="156"/>
    </row>
    <row r="6" spans="1:8" x14ac:dyDescent="0.2">
      <c r="A6" s="157"/>
      <c r="B6" s="158"/>
      <c r="C6" s="159"/>
      <c r="D6" s="160">
        <v>13465</v>
      </c>
      <c r="E6" s="161"/>
      <c r="F6" s="162">
        <v>24928</v>
      </c>
      <c r="G6" s="163"/>
      <c r="H6" s="164"/>
    </row>
    <row r="7" spans="1:8" x14ac:dyDescent="0.2">
      <c r="A7" s="145" t="s">
        <v>560</v>
      </c>
      <c r="B7" s="150"/>
      <c r="C7" s="151"/>
      <c r="D7" s="152">
        <v>118672</v>
      </c>
      <c r="E7" s="153"/>
      <c r="F7" s="154">
        <v>51264</v>
      </c>
      <c r="G7" s="155"/>
      <c r="H7" s="156"/>
    </row>
    <row r="8" spans="1:8" x14ac:dyDescent="0.2">
      <c r="A8" s="157"/>
      <c r="B8" s="158"/>
      <c r="C8" s="159"/>
      <c r="D8" s="160">
        <v>15992</v>
      </c>
      <c r="E8" s="161"/>
      <c r="F8" s="162">
        <v>26040</v>
      </c>
      <c r="G8" s="163"/>
      <c r="H8" s="164"/>
    </row>
    <row r="9" spans="1:8" x14ac:dyDescent="0.2">
      <c r="A9" s="145" t="s">
        <v>561</v>
      </c>
      <c r="B9" s="150"/>
      <c r="C9" s="151"/>
      <c r="D9" s="152">
        <v>53780</v>
      </c>
      <c r="E9" s="153"/>
      <c r="F9" s="154">
        <v>52068</v>
      </c>
      <c r="G9" s="155"/>
      <c r="H9" s="156"/>
    </row>
    <row r="10" spans="1:8" x14ac:dyDescent="0.2">
      <c r="A10" s="157"/>
      <c r="B10" s="158"/>
      <c r="C10" s="159"/>
      <c r="D10" s="160">
        <v>9637</v>
      </c>
      <c r="E10" s="161"/>
      <c r="F10" s="162">
        <v>26936</v>
      </c>
      <c r="G10" s="163"/>
      <c r="H10" s="164"/>
    </row>
    <row r="11" spans="1:8" x14ac:dyDescent="0.2">
      <c r="A11" s="145" t="s">
        <v>562</v>
      </c>
      <c r="B11" s="150"/>
      <c r="C11" s="151"/>
      <c r="D11" s="152">
        <v>44970</v>
      </c>
      <c r="E11" s="153"/>
      <c r="F11" s="154">
        <v>56181</v>
      </c>
      <c r="G11" s="155"/>
      <c r="H11" s="156"/>
    </row>
    <row r="12" spans="1:8" x14ac:dyDescent="0.2">
      <c r="A12" s="157"/>
      <c r="B12" s="158"/>
      <c r="C12" s="165"/>
      <c r="D12" s="160">
        <v>18261</v>
      </c>
      <c r="E12" s="161"/>
      <c r="F12" s="162">
        <v>32039</v>
      </c>
      <c r="G12" s="163"/>
      <c r="H12" s="164"/>
    </row>
    <row r="13" spans="1:8" x14ac:dyDescent="0.2">
      <c r="A13" s="145"/>
      <c r="B13" s="150"/>
      <c r="C13" s="166"/>
      <c r="D13" s="167">
        <v>81936</v>
      </c>
      <c r="E13" s="168"/>
      <c r="F13" s="169">
        <v>51818</v>
      </c>
      <c r="G13" s="170"/>
      <c r="H13" s="156"/>
    </row>
    <row r="14" spans="1:8" x14ac:dyDescent="0.2">
      <c r="A14" s="157"/>
      <c r="B14" s="158"/>
      <c r="C14" s="159"/>
      <c r="D14" s="160">
        <v>15024</v>
      </c>
      <c r="E14" s="161"/>
      <c r="F14" s="162">
        <v>26957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7.81</v>
      </c>
      <c r="C19" s="171">
        <f>ROUND(VALUE(SUBSTITUTE(実質収支比率等に係る経年分析!G$48,"▲","-")),2)</f>
        <v>7.6</v>
      </c>
      <c r="D19" s="171">
        <f>ROUND(VALUE(SUBSTITUTE(実質収支比率等に係る経年分析!H$48,"▲","-")),2)</f>
        <v>9.82</v>
      </c>
      <c r="E19" s="171">
        <f>ROUND(VALUE(SUBSTITUTE(実質収支比率等に係る経年分析!I$48,"▲","-")),2)</f>
        <v>13.86</v>
      </c>
      <c r="F19" s="171">
        <f>ROUND(VALUE(SUBSTITUTE(実質収支比率等に係る経年分析!J$48,"▲","-")),2)</f>
        <v>19.690000000000001</v>
      </c>
    </row>
    <row r="20" spans="1:11" x14ac:dyDescent="0.2">
      <c r="A20" s="171" t="s">
        <v>55</v>
      </c>
      <c r="B20" s="171">
        <f>ROUND(VALUE(SUBSTITUTE(実質収支比率等に係る経年分析!F$47,"▲","-")),2)</f>
        <v>8.98</v>
      </c>
      <c r="C20" s="171">
        <f>ROUND(VALUE(SUBSTITUTE(実質収支比率等に係る経年分析!G$47,"▲","-")),2)</f>
        <v>7.36</v>
      </c>
      <c r="D20" s="171">
        <f>ROUND(VALUE(SUBSTITUTE(実質収支比率等に係る経年分析!H$47,"▲","-")),2)</f>
        <v>9.27</v>
      </c>
      <c r="E20" s="171">
        <f>ROUND(VALUE(SUBSTITUTE(実質収支比率等に係る経年分析!I$47,"▲","-")),2)</f>
        <v>10.26</v>
      </c>
      <c r="F20" s="171">
        <f>ROUND(VALUE(SUBSTITUTE(実質収支比率等に係る経年分析!J$47,"▲","-")),2)</f>
        <v>11.42</v>
      </c>
    </row>
    <row r="21" spans="1:11" x14ac:dyDescent="0.2">
      <c r="A21" s="171" t="s">
        <v>56</v>
      </c>
      <c r="B21" s="171">
        <f>IF(ISNUMBER(VALUE(SUBSTITUTE(実質収支比率等に係る経年分析!F$49,"▲","-"))),ROUND(VALUE(SUBSTITUTE(実質収支比率等に係る経年分析!F$49,"▲","-")),2),NA())</f>
        <v>-6.02</v>
      </c>
      <c r="C21" s="171">
        <f>IF(ISNUMBER(VALUE(SUBSTITUTE(実質収支比率等に係る経年分析!G$49,"▲","-"))),ROUND(VALUE(SUBSTITUTE(実質収支比率等に係る経年分析!G$49,"▲","-")),2),NA())</f>
        <v>-1.39</v>
      </c>
      <c r="D21" s="171">
        <f>IF(ISNUMBER(VALUE(SUBSTITUTE(実質収支比率等に係る経年分析!H$49,"▲","-"))),ROUND(VALUE(SUBSTITUTE(実質収支比率等に係る経年分析!H$49,"▲","-")),2),NA())</f>
        <v>4.0199999999999996</v>
      </c>
      <c r="E21" s="171">
        <f>IF(ISNUMBER(VALUE(SUBSTITUTE(実質収支比率等に係る経年分析!I$49,"▲","-"))),ROUND(VALUE(SUBSTITUTE(実質収支比率等に係る経年分析!I$49,"▲","-")),2),NA())</f>
        <v>6.51</v>
      </c>
      <c r="F21" s="171">
        <f>IF(ISNUMBER(VALUE(SUBSTITUTE(実質収支比率等に係る経年分析!J$49,"▲","-"))),ROUND(VALUE(SUBSTITUTE(実質収支比率等に係る経年分析!J$49,"▲","-")),2),NA())</f>
        <v>7.35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0.56999999999999995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0.19</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住宅新築資金等貸付事業特別会計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0.35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0.26</v>
      </c>
    </row>
    <row r="30" spans="1:11" x14ac:dyDescent="0.2">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0.28000000000000003</v>
      </c>
    </row>
    <row r="31" spans="1:11" x14ac:dyDescent="0.2">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0.94</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3.86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3.49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2.84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2.3199999999999998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2.27</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2.71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3.88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4.78</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9.42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9.48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8.09</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7.59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9.3000000000000007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19.87</v>
      </c>
    </row>
    <row r="36" spans="1:16" x14ac:dyDescent="0.2">
      <c r="A36" s="172" t="str">
        <f>IF(連結実質赤字比率に係る赤字・黒字の構成分析!C$34="",NA(),連結実質赤字比率に係る赤字・黒字の構成分析!C$34)</f>
        <v>斎宮跡保存事業特別会計</v>
      </c>
      <c r="B36" s="172">
        <f>IF(ROUND(VALUE(SUBSTITUTE(連結実質赤字比率に係る赤字・黒字の構成分析!F$34,"▲", "-")), 2) &lt; 0, ABS(ROUND(VALUE(SUBSTITUTE(連結実質赤字比率に係る赤字・黒字の構成分析!F$34,"▲", "-")), 2)), NA())</f>
        <v>0.14000000000000001</v>
      </c>
      <c r="C36" s="172" t="e">
        <f>IF(ROUND(VALUE(SUBSTITUTE(連結実質赤字比率に係る赤字・黒字の構成分析!F$34,"▲", "-")), 2) &gt;= 0, ABS(ROUND(VALUE(SUBSTITUTE(連結実質赤字比率に係る赤字・黒字の構成分析!F$34,"▲", "-")), 2)), NA())</f>
        <v>#N/A</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0.15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0.24</v>
      </c>
      <c r="J36" s="172">
        <f>IF(ROUND(VALUE(SUBSTITUTE(連結実質赤字比率に係る赤字・黒字の構成分析!J$34,"▲", "-")), 2) &lt; 0, ABS(ROUND(VALUE(SUBSTITUTE(連結実質赤字比率に係る赤字・黒字の構成分析!J$34,"▲", "-")), 2)), NA())</f>
        <v>0.45</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748</v>
      </c>
      <c r="E42" s="173"/>
      <c r="F42" s="173"/>
      <c r="G42" s="173">
        <f>'実質公債費比率（分子）の構造'!L$52</f>
        <v>729</v>
      </c>
      <c r="H42" s="173"/>
      <c r="I42" s="173"/>
      <c r="J42" s="173">
        <f>'実質公債費比率（分子）の構造'!M$52</f>
        <v>723</v>
      </c>
      <c r="K42" s="173"/>
      <c r="L42" s="173"/>
      <c r="M42" s="173">
        <f>'実質公債費比率（分子）の構造'!N$52</f>
        <v>704</v>
      </c>
      <c r="N42" s="173"/>
      <c r="O42" s="173"/>
      <c r="P42" s="173">
        <f>'実質公債費比率（分子）の構造'!O$52</f>
        <v>718</v>
      </c>
    </row>
    <row r="43" spans="1:16" x14ac:dyDescent="0.2">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72</v>
      </c>
      <c r="C45" s="173"/>
      <c r="D45" s="173"/>
      <c r="E45" s="173">
        <f>'実質公債費比率（分子）の構造'!L$49</f>
        <v>58</v>
      </c>
      <c r="F45" s="173"/>
      <c r="G45" s="173"/>
      <c r="H45" s="173">
        <f>'実質公債費比率（分子）の構造'!M$49</f>
        <v>46</v>
      </c>
      <c r="I45" s="173"/>
      <c r="J45" s="173"/>
      <c r="K45" s="173">
        <f>'実質公債費比率（分子）の構造'!N$49</f>
        <v>35</v>
      </c>
      <c r="L45" s="173"/>
      <c r="M45" s="173"/>
      <c r="N45" s="173">
        <f>'実質公債費比率（分子）の構造'!O$49</f>
        <v>39</v>
      </c>
      <c r="O45" s="173"/>
      <c r="P45" s="173"/>
    </row>
    <row r="46" spans="1:16" x14ac:dyDescent="0.2">
      <c r="A46" s="173" t="s">
        <v>67</v>
      </c>
      <c r="B46" s="173">
        <f>'実質公債費比率（分子）の構造'!K$48</f>
        <v>230</v>
      </c>
      <c r="C46" s="173"/>
      <c r="D46" s="173"/>
      <c r="E46" s="173">
        <f>'実質公債費比率（分子）の構造'!L$48</f>
        <v>250</v>
      </c>
      <c r="F46" s="173"/>
      <c r="G46" s="173"/>
      <c r="H46" s="173">
        <f>'実質公債費比率（分子）の構造'!M$48</f>
        <v>268</v>
      </c>
      <c r="I46" s="173"/>
      <c r="J46" s="173"/>
      <c r="K46" s="173">
        <f>'実質公債費比率（分子）の構造'!N$48</f>
        <v>286</v>
      </c>
      <c r="L46" s="173"/>
      <c r="M46" s="173"/>
      <c r="N46" s="173">
        <f>'実質公債費比率（分子）の構造'!O$48</f>
        <v>280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855</v>
      </c>
      <c r="C49" s="173"/>
      <c r="D49" s="173"/>
      <c r="E49" s="173">
        <f>'実質公債費比率（分子）の構造'!L$45</f>
        <v>831</v>
      </c>
      <c r="F49" s="173"/>
      <c r="G49" s="173"/>
      <c r="H49" s="173">
        <f>'実質公債費比率（分子）の構造'!M$45</f>
        <v>864</v>
      </c>
      <c r="I49" s="173"/>
      <c r="J49" s="173"/>
      <c r="K49" s="173">
        <f>'実質公債費比率（分子）の構造'!N$45</f>
        <v>926</v>
      </c>
      <c r="L49" s="173"/>
      <c r="M49" s="173"/>
      <c r="N49" s="173">
        <f>'実質公債費比率（分子）の構造'!O$45</f>
        <v>988</v>
      </c>
      <c r="O49" s="173"/>
      <c r="P49" s="173"/>
    </row>
    <row r="50" spans="1:16" x14ac:dyDescent="0.2">
      <c r="A50" s="173" t="s">
        <v>71</v>
      </c>
      <c r="B50" s="173" t="e">
        <f>NA()</f>
        <v>#N/A</v>
      </c>
      <c r="C50" s="173">
        <f>IF(ISNUMBER('実質公債費比率（分子）の構造'!K$53),'実質公債費比率（分子）の構造'!K$53,NA())</f>
        <v>409</v>
      </c>
      <c r="D50" s="173" t="e">
        <f>NA()</f>
        <v>#N/A</v>
      </c>
      <c r="E50" s="173" t="e">
        <f>NA()</f>
        <v>#N/A</v>
      </c>
      <c r="F50" s="173">
        <f>IF(ISNUMBER('実質公債費比率（分子）の構造'!L$53),'実質公債費比率（分子）の構造'!L$53,NA())</f>
        <v>410</v>
      </c>
      <c r="G50" s="173" t="e">
        <f>NA()</f>
        <v>#N/A</v>
      </c>
      <c r="H50" s="173" t="e">
        <f>NA()</f>
        <v>#N/A</v>
      </c>
      <c r="I50" s="173">
        <f>IF(ISNUMBER('実質公債費比率（分子）の構造'!M$53),'実質公債費比率（分子）の構造'!M$53,NA())</f>
        <v>455</v>
      </c>
      <c r="J50" s="173" t="e">
        <f>NA()</f>
        <v>#N/A</v>
      </c>
      <c r="K50" s="173" t="e">
        <f>NA()</f>
        <v>#N/A</v>
      </c>
      <c r="L50" s="173">
        <f>IF(ISNUMBER('実質公債費比率（分子）の構造'!N$53),'実質公債費比率（分子）の構造'!N$53,NA())</f>
        <v>543</v>
      </c>
      <c r="M50" s="173" t="e">
        <f>NA()</f>
        <v>#N/A</v>
      </c>
      <c r="N50" s="173" t="e">
        <f>NA()</f>
        <v>#N/A</v>
      </c>
      <c r="O50" s="173">
        <f>IF(ISNUMBER('実質公債費比率（分子）の構造'!O$53),'実質公債費比率（分子）の構造'!O$53,NA())</f>
        <v>589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8717</v>
      </c>
      <c r="E56" s="172"/>
      <c r="F56" s="172"/>
      <c r="G56" s="172">
        <f>'将来負担比率（分子）の構造'!J$52</f>
        <v>9002</v>
      </c>
      <c r="H56" s="172"/>
      <c r="I56" s="172"/>
      <c r="J56" s="172">
        <f>'将来負担比率（分子）の構造'!K$52</f>
        <v>9027</v>
      </c>
      <c r="K56" s="172"/>
      <c r="L56" s="172"/>
      <c r="M56" s="172">
        <f>'将来負担比率（分子）の構造'!L$52</f>
        <v>9086</v>
      </c>
      <c r="N56" s="172"/>
      <c r="O56" s="172"/>
      <c r="P56" s="172">
        <f>'将来負担比率（分子）の構造'!M$52</f>
        <v>9081</v>
      </c>
    </row>
    <row r="57" spans="1:16" x14ac:dyDescent="0.2">
      <c r="A57" s="172" t="s">
        <v>42</v>
      </c>
      <c r="B57" s="172"/>
      <c r="C57" s="172"/>
      <c r="D57" s="172">
        <f>'将来負担比率（分子）の構造'!I$51</f>
        <v>710</v>
      </c>
      <c r="E57" s="172"/>
      <c r="F57" s="172"/>
      <c r="G57" s="172">
        <f>'将来負担比率（分子）の構造'!J$51</f>
        <v>591</v>
      </c>
      <c r="H57" s="172"/>
      <c r="I57" s="172"/>
      <c r="J57" s="172">
        <f>'将来負担比率（分子）の構造'!K$51</f>
        <v>569</v>
      </c>
      <c r="K57" s="172"/>
      <c r="L57" s="172"/>
      <c r="M57" s="172">
        <f>'将来負担比率（分子）の構造'!L$51</f>
        <v>607</v>
      </c>
      <c r="N57" s="172"/>
      <c r="O57" s="172"/>
      <c r="P57" s="172">
        <f>'将来負担比率（分子）の構造'!M$51</f>
        <v>512</v>
      </c>
    </row>
    <row r="58" spans="1:16" x14ac:dyDescent="0.2">
      <c r="A58" s="172" t="s">
        <v>41</v>
      </c>
      <c r="B58" s="172"/>
      <c r="C58" s="172"/>
      <c r="D58" s="172">
        <f>'将来負担比率（分子）の構造'!I$50</f>
        <v>1884</v>
      </c>
      <c r="E58" s="172"/>
      <c r="F58" s="172"/>
      <c r="G58" s="172">
        <f>'将来負担比率（分子）の構造'!J$50</f>
        <v>1695</v>
      </c>
      <c r="H58" s="172"/>
      <c r="I58" s="172"/>
      <c r="J58" s="172">
        <f>'将来負担比率（分子）の構造'!K$50</f>
        <v>2278</v>
      </c>
      <c r="K58" s="172"/>
      <c r="L58" s="172"/>
      <c r="M58" s="172">
        <f>'将来負担比率（分子）の構造'!L$50</f>
        <v>2800</v>
      </c>
      <c r="N58" s="172"/>
      <c r="O58" s="172"/>
      <c r="P58" s="172">
        <f>'将来負担比率（分子）の構造'!M$50</f>
        <v>3176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274</v>
      </c>
      <c r="C61" s="172"/>
      <c r="D61" s="172"/>
      <c r="E61" s="172">
        <f>'将来負担比率（分子）の構造'!J$46</f>
        <v>253</v>
      </c>
      <c r="F61" s="172"/>
      <c r="G61" s="172"/>
      <c r="H61" s="172">
        <f>'将来負担比率（分子）の構造'!K$46</f>
        <v>282</v>
      </c>
      <c r="I61" s="172"/>
      <c r="J61" s="172"/>
      <c r="K61" s="172">
        <f>'将来負担比率（分子）の構造'!L$46</f>
        <v>288</v>
      </c>
      <c r="L61" s="172"/>
      <c r="M61" s="172"/>
      <c r="N61" s="172">
        <f>'将来負担比率（分子）の構造'!M$46</f>
        <v>266</v>
      </c>
      <c r="O61" s="172"/>
      <c r="P61" s="172"/>
    </row>
    <row r="62" spans="1:16" x14ac:dyDescent="0.2">
      <c r="A62" s="172" t="s">
        <v>35</v>
      </c>
      <c r="B62" s="172">
        <f>'将来負担比率（分子）の構造'!I$45</f>
        <v>952</v>
      </c>
      <c r="C62" s="172"/>
      <c r="D62" s="172"/>
      <c r="E62" s="172">
        <f>'将来負担比率（分子）の構造'!J$45</f>
        <v>913</v>
      </c>
      <c r="F62" s="172"/>
      <c r="G62" s="172"/>
      <c r="H62" s="172">
        <f>'将来負担比率（分子）の構造'!K$45</f>
        <v>957</v>
      </c>
      <c r="I62" s="172"/>
      <c r="J62" s="172"/>
      <c r="K62" s="172">
        <f>'将来負担比率（分子）の構造'!L$45</f>
        <v>938</v>
      </c>
      <c r="L62" s="172"/>
      <c r="M62" s="172"/>
      <c r="N62" s="172">
        <f>'将来負担比率（分子）の構造'!M$45</f>
        <v>844</v>
      </c>
      <c r="O62" s="172"/>
      <c r="P62" s="172"/>
    </row>
    <row r="63" spans="1:16" x14ac:dyDescent="0.2">
      <c r="A63" s="172" t="s">
        <v>34</v>
      </c>
      <c r="B63" s="172">
        <f>'将来負担比率（分子）の構造'!I$44</f>
        <v>280</v>
      </c>
      <c r="C63" s="172"/>
      <c r="D63" s="172"/>
      <c r="E63" s="172">
        <f>'将来負担比率（分子）の構造'!J$44</f>
        <v>244</v>
      </c>
      <c r="F63" s="172"/>
      <c r="G63" s="172"/>
      <c r="H63" s="172">
        <f>'将来負担比率（分子）の構造'!K$44</f>
        <v>258</v>
      </c>
      <c r="I63" s="172"/>
      <c r="J63" s="172"/>
      <c r="K63" s="172">
        <f>'将来負担比率（分子）の構造'!L$44</f>
        <v>238</v>
      </c>
      <c r="L63" s="172"/>
      <c r="M63" s="172"/>
      <c r="N63" s="172">
        <f>'将来負担比率（分子）の構造'!M$44</f>
        <v>202</v>
      </c>
      <c r="O63" s="172"/>
      <c r="P63" s="172"/>
    </row>
    <row r="64" spans="1:16" x14ac:dyDescent="0.2">
      <c r="A64" s="172" t="s">
        <v>33</v>
      </c>
      <c r="B64" s="172">
        <f>'将来負担比率（分子）の構造'!I$43</f>
        <v>4932</v>
      </c>
      <c r="C64" s="172"/>
      <c r="D64" s="172"/>
      <c r="E64" s="172">
        <f>'将来負担比率（分子）の構造'!J$43</f>
        <v>4497</v>
      </c>
      <c r="F64" s="172"/>
      <c r="G64" s="172"/>
      <c r="H64" s="172">
        <f>'将来負担比率（分子）の構造'!K$43</f>
        <v>4849</v>
      </c>
      <c r="I64" s="172"/>
      <c r="J64" s="172"/>
      <c r="K64" s="172">
        <f>'将来負担比率（分子）の構造'!L$43</f>
        <v>5274</v>
      </c>
      <c r="L64" s="172"/>
      <c r="M64" s="172"/>
      <c r="N64" s="172">
        <f>'将来負担比率（分子）の構造'!M$43</f>
        <v>4991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9440</v>
      </c>
      <c r="C66" s="172"/>
      <c r="D66" s="172"/>
      <c r="E66" s="172">
        <f>'将来負担比率（分子）の構造'!J$41</f>
        <v>10415</v>
      </c>
      <c r="F66" s="172"/>
      <c r="G66" s="172"/>
      <c r="H66" s="172">
        <f>'将来負担比率（分子）の構造'!K$41</f>
        <v>11461</v>
      </c>
      <c r="I66" s="172"/>
      <c r="J66" s="172"/>
      <c r="K66" s="172">
        <f>'将来負担比率（分子）の構造'!L$41</f>
        <v>11537</v>
      </c>
      <c r="L66" s="172"/>
      <c r="M66" s="172"/>
      <c r="N66" s="172">
        <f>'将来負担比率（分子）の構造'!M$41</f>
        <v>11500</v>
      </c>
      <c r="O66" s="172"/>
      <c r="P66" s="172"/>
    </row>
    <row r="67" spans="1:16" x14ac:dyDescent="0.2">
      <c r="A67" s="172" t="s">
        <v>75</v>
      </c>
      <c r="B67" s="172" t="e">
        <f>NA()</f>
        <v>#N/A</v>
      </c>
      <c r="C67" s="172">
        <f>IF(ISNUMBER('将来負担比率（分子）の構造'!I$53), IF('将来負担比率（分子）の構造'!I$53 &lt; 0, 0, '将来負担比率（分子）の構造'!I$53), NA())</f>
        <v>4566</v>
      </c>
      <c r="D67" s="172" t="e">
        <f>NA()</f>
        <v>#N/A</v>
      </c>
      <c r="E67" s="172" t="e">
        <f>NA()</f>
        <v>#N/A</v>
      </c>
      <c r="F67" s="172">
        <f>IF(ISNUMBER('将来負担比率（分子）の構造'!J$53), IF('将来負担比率（分子）の構造'!J$53 &lt; 0, 0, '将来負担比率（分子）の構造'!J$53), NA())</f>
        <v>5034</v>
      </c>
      <c r="G67" s="172" t="e">
        <f>NA()</f>
        <v>#N/A</v>
      </c>
      <c r="H67" s="172" t="e">
        <f>NA()</f>
        <v>#N/A</v>
      </c>
      <c r="I67" s="172">
        <f>IF(ISNUMBER('将来負担比率（分子）の構造'!K$53), IF('将来負担比率（分子）の構造'!K$53 &lt; 0, 0, '将来負担比率（分子）の構造'!K$53), NA())</f>
        <v>5933</v>
      </c>
      <c r="J67" s="172" t="e">
        <f>NA()</f>
        <v>#N/A</v>
      </c>
      <c r="K67" s="172" t="e">
        <f>NA()</f>
        <v>#N/A</v>
      </c>
      <c r="L67" s="172">
        <f>IF(ISNUMBER('将来負担比率（分子）の構造'!L$53), IF('将来負担比率（分子）の構造'!L$53 &lt; 0, 0, '将来負担比率（分子）の構造'!L$53), NA())</f>
        <v>5782</v>
      </c>
      <c r="M67" s="172" t="e">
        <f>NA()</f>
        <v>#N/A</v>
      </c>
      <c r="N67" s="172" t="e">
        <f>NA()</f>
        <v>#N/A</v>
      </c>
      <c r="O67" s="172">
        <f>IF(ISNUMBER('将来負担比率（分子）の構造'!M$53), IF('将来負担比率（分子）の構造'!M$53 &lt; 0, 0, '将来負担比率（分子）の構造'!M$53), NA())</f>
        <v>5034</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500</v>
      </c>
      <c r="C72" s="176">
        <f>基金残高に係る経年分析!G55</f>
        <v>600</v>
      </c>
      <c r="D72" s="176">
        <f>基金残高に係る経年分析!H55</f>
        <v>700</v>
      </c>
    </row>
    <row r="73" spans="1:16" x14ac:dyDescent="0.2">
      <c r="A73" s="175" t="s">
        <v>78</v>
      </c>
      <c r="B73" s="176">
        <f>基金残高に係る経年分析!F56</f>
        <v>237</v>
      </c>
      <c r="C73" s="176">
        <f>基金残高に係る経年分析!G56</f>
        <v>237</v>
      </c>
      <c r="D73" s="176">
        <f>基金残高に係る経年分析!H56</f>
        <v>237</v>
      </c>
    </row>
    <row r="74" spans="1:16" x14ac:dyDescent="0.2">
      <c r="A74" s="175" t="s">
        <v>79</v>
      </c>
      <c r="B74" s="176">
        <f>基金残高に係る経年分析!F57</f>
        <v>1137</v>
      </c>
      <c r="C74" s="176">
        <f>基金残高に係る経年分析!G57</f>
        <v>1519</v>
      </c>
      <c r="D74" s="176">
        <f>基金残高に係る経年分析!H57</f>
        <v>1790</v>
      </c>
    </row>
  </sheetData>
  <sheetProtection algorithmName="SHA-512" hashValue="RlQfYR7ensCqLUFFozIPGOoeb3vHvXtYTudQhxecVFym1aLM8Wb8pD4YZxaRRdIEdZNQBHdlRZ9AVqZdc4o7EQ==" saltValue="gX7vy426Y/e8HT/ClzPz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215</v>
      </c>
      <c r="DI1" s="642"/>
      <c r="DJ1" s="642"/>
      <c r="DK1" s="642"/>
      <c r="DL1" s="642"/>
      <c r="DM1" s="642"/>
      <c r="DN1" s="643"/>
      <c r="DO1" s="212"/>
      <c r="DP1" s="641" t="s">
        <v>216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218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220</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227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2">
      <c r="B5" s="651" t="s">
        <v>228</v>
      </c>
      <c r="C5" s="652"/>
      <c r="D5" s="652"/>
      <c r="E5" s="652"/>
      <c r="F5" s="652"/>
      <c r="G5" s="652"/>
      <c r="H5" s="652"/>
      <c r="I5" s="652"/>
      <c r="J5" s="652"/>
      <c r="K5" s="652"/>
      <c r="L5" s="652"/>
      <c r="M5" s="652"/>
      <c r="N5" s="652"/>
      <c r="O5" s="652"/>
      <c r="P5" s="652"/>
      <c r="Q5" s="653"/>
      <c r="R5" s="654">
        <v>2614536</v>
      </c>
      <c r="S5" s="655"/>
      <c r="T5" s="655"/>
      <c r="U5" s="655"/>
      <c r="V5" s="655"/>
      <c r="W5" s="655"/>
      <c r="X5" s="655"/>
      <c r="Y5" s="656"/>
      <c r="Z5" s="657">
        <v>20.399999999999999</v>
      </c>
      <c r="AA5" s="657"/>
      <c r="AB5" s="657"/>
      <c r="AC5" s="657"/>
      <c r="AD5" s="658">
        <v>2614536</v>
      </c>
      <c r="AE5" s="658"/>
      <c r="AF5" s="658"/>
      <c r="AG5" s="658"/>
      <c r="AH5" s="658"/>
      <c r="AI5" s="658"/>
      <c r="AJ5" s="658"/>
      <c r="AK5" s="658"/>
      <c r="AL5" s="659">
        <v>44.2</v>
      </c>
      <c r="AM5" s="660"/>
      <c r="AN5" s="660"/>
      <c r="AO5" s="661"/>
      <c r="AP5" s="651" t="s">
        <v>229</v>
      </c>
      <c r="AQ5" s="652"/>
      <c r="AR5" s="652"/>
      <c r="AS5" s="652"/>
      <c r="AT5" s="652"/>
      <c r="AU5" s="652"/>
      <c r="AV5" s="652"/>
      <c r="AW5" s="652"/>
      <c r="AX5" s="652"/>
      <c r="AY5" s="652"/>
      <c r="AZ5" s="652"/>
      <c r="BA5" s="652"/>
      <c r="BB5" s="652"/>
      <c r="BC5" s="652"/>
      <c r="BD5" s="652"/>
      <c r="BE5" s="652"/>
      <c r="BF5" s="653"/>
      <c r="BG5" s="665">
        <v>2614536</v>
      </c>
      <c r="BH5" s="666"/>
      <c r="BI5" s="666"/>
      <c r="BJ5" s="666"/>
      <c r="BK5" s="666"/>
      <c r="BL5" s="666"/>
      <c r="BM5" s="666"/>
      <c r="BN5" s="667"/>
      <c r="BO5" s="668">
        <v>100</v>
      </c>
      <c r="BP5" s="668"/>
      <c r="BQ5" s="668"/>
      <c r="BR5" s="668"/>
      <c r="BS5" s="669" t="s">
        <v>127</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230</v>
      </c>
      <c r="CS5" s="648"/>
      <c r="CT5" s="648"/>
      <c r="CU5" s="648"/>
      <c r="CV5" s="648"/>
      <c r="CW5" s="648"/>
      <c r="CX5" s="648"/>
      <c r="CY5" s="649"/>
      <c r="CZ5" s="647" t="s">
        <v>222</v>
      </c>
      <c r="DA5" s="648"/>
      <c r="DB5" s="648"/>
      <c r="DC5" s="649"/>
      <c r="DD5" s="647" t="s">
        <v>231</v>
      </c>
      <c r="DE5" s="648"/>
      <c r="DF5" s="648"/>
      <c r="DG5" s="648"/>
      <c r="DH5" s="648"/>
      <c r="DI5" s="648"/>
      <c r="DJ5" s="648"/>
      <c r="DK5" s="648"/>
      <c r="DL5" s="648"/>
      <c r="DM5" s="648"/>
      <c r="DN5" s="648"/>
      <c r="DO5" s="648"/>
      <c r="DP5" s="649"/>
      <c r="DQ5" s="647" t="s">
        <v>232</v>
      </c>
      <c r="DR5" s="648"/>
      <c r="DS5" s="648"/>
      <c r="DT5" s="648"/>
      <c r="DU5" s="648"/>
      <c r="DV5" s="648"/>
      <c r="DW5" s="648"/>
      <c r="DX5" s="648"/>
      <c r="DY5" s="648"/>
      <c r="DZ5" s="648"/>
      <c r="EA5" s="648"/>
      <c r="EB5" s="648"/>
      <c r="EC5" s="649"/>
    </row>
    <row r="6" spans="2:143" ht="11.25" customHeight="1" x14ac:dyDescent="0.2">
      <c r="B6" s="662" t="s">
        <v>233</v>
      </c>
      <c r="C6" s="663"/>
      <c r="D6" s="663"/>
      <c r="E6" s="663"/>
      <c r="F6" s="663"/>
      <c r="G6" s="663"/>
      <c r="H6" s="663"/>
      <c r="I6" s="663"/>
      <c r="J6" s="663"/>
      <c r="K6" s="663"/>
      <c r="L6" s="663"/>
      <c r="M6" s="663"/>
      <c r="N6" s="663"/>
      <c r="O6" s="663"/>
      <c r="P6" s="663"/>
      <c r="Q6" s="664"/>
      <c r="R6" s="665">
        <v>120869</v>
      </c>
      <c r="S6" s="666"/>
      <c r="T6" s="666"/>
      <c r="U6" s="666"/>
      <c r="V6" s="666"/>
      <c r="W6" s="666"/>
      <c r="X6" s="666"/>
      <c r="Y6" s="667"/>
      <c r="Z6" s="668">
        <v>0.9</v>
      </c>
      <c r="AA6" s="668"/>
      <c r="AB6" s="668"/>
      <c r="AC6" s="668"/>
      <c r="AD6" s="669">
        <v>120869</v>
      </c>
      <c r="AE6" s="669"/>
      <c r="AF6" s="669"/>
      <c r="AG6" s="669"/>
      <c r="AH6" s="669"/>
      <c r="AI6" s="669"/>
      <c r="AJ6" s="669"/>
      <c r="AK6" s="669"/>
      <c r="AL6" s="670">
        <v>2</v>
      </c>
      <c r="AM6" s="671"/>
      <c r="AN6" s="671"/>
      <c r="AO6" s="672"/>
      <c r="AP6" s="662" t="s">
        <v>234</v>
      </c>
      <c r="AQ6" s="663"/>
      <c r="AR6" s="663"/>
      <c r="AS6" s="663"/>
      <c r="AT6" s="663"/>
      <c r="AU6" s="663"/>
      <c r="AV6" s="663"/>
      <c r="AW6" s="663"/>
      <c r="AX6" s="663"/>
      <c r="AY6" s="663"/>
      <c r="AZ6" s="663"/>
      <c r="BA6" s="663"/>
      <c r="BB6" s="663"/>
      <c r="BC6" s="663"/>
      <c r="BD6" s="663"/>
      <c r="BE6" s="663"/>
      <c r="BF6" s="664"/>
      <c r="BG6" s="665">
        <v>2614536</v>
      </c>
      <c r="BH6" s="666"/>
      <c r="BI6" s="666"/>
      <c r="BJ6" s="666"/>
      <c r="BK6" s="666"/>
      <c r="BL6" s="666"/>
      <c r="BM6" s="666"/>
      <c r="BN6" s="667"/>
      <c r="BO6" s="668">
        <v>100</v>
      </c>
      <c r="BP6" s="668"/>
      <c r="BQ6" s="668"/>
      <c r="BR6" s="668"/>
      <c r="BS6" s="669" t="s">
        <v>127</v>
      </c>
      <c r="BT6" s="669"/>
      <c r="BU6" s="669"/>
      <c r="BV6" s="669"/>
      <c r="BW6" s="669"/>
      <c r="BX6" s="669"/>
      <c r="BY6" s="669"/>
      <c r="BZ6" s="669"/>
      <c r="CA6" s="669"/>
      <c r="CB6" s="673"/>
      <c r="CD6" s="676" t="s">
        <v>235</v>
      </c>
      <c r="CE6" s="677"/>
      <c r="CF6" s="677"/>
      <c r="CG6" s="677"/>
      <c r="CH6" s="677"/>
      <c r="CI6" s="677"/>
      <c r="CJ6" s="677"/>
      <c r="CK6" s="677"/>
      <c r="CL6" s="677"/>
      <c r="CM6" s="677"/>
      <c r="CN6" s="677"/>
      <c r="CO6" s="677"/>
      <c r="CP6" s="677"/>
      <c r="CQ6" s="678"/>
      <c r="CR6" s="665">
        <v>98655</v>
      </c>
      <c r="CS6" s="666"/>
      <c r="CT6" s="666"/>
      <c r="CU6" s="666"/>
      <c r="CV6" s="666"/>
      <c r="CW6" s="666"/>
      <c r="CX6" s="666"/>
      <c r="CY6" s="667"/>
      <c r="CZ6" s="659">
        <v>0.9</v>
      </c>
      <c r="DA6" s="660"/>
      <c r="DB6" s="660"/>
      <c r="DC6" s="679"/>
      <c r="DD6" s="674">
        <v>13882</v>
      </c>
      <c r="DE6" s="666"/>
      <c r="DF6" s="666"/>
      <c r="DG6" s="666"/>
      <c r="DH6" s="666"/>
      <c r="DI6" s="666"/>
      <c r="DJ6" s="666"/>
      <c r="DK6" s="666"/>
      <c r="DL6" s="666"/>
      <c r="DM6" s="666"/>
      <c r="DN6" s="666"/>
      <c r="DO6" s="666"/>
      <c r="DP6" s="667"/>
      <c r="DQ6" s="674">
        <v>98655</v>
      </c>
      <c r="DR6" s="666"/>
      <c r="DS6" s="666"/>
      <c r="DT6" s="666"/>
      <c r="DU6" s="666"/>
      <c r="DV6" s="666"/>
      <c r="DW6" s="666"/>
      <c r="DX6" s="666"/>
      <c r="DY6" s="666"/>
      <c r="DZ6" s="666"/>
      <c r="EA6" s="666"/>
      <c r="EB6" s="666"/>
      <c r="EC6" s="675"/>
    </row>
    <row r="7" spans="2:143" ht="11.25" customHeight="1" x14ac:dyDescent="0.2">
      <c r="B7" s="662" t="s">
        <v>236</v>
      </c>
      <c r="C7" s="663"/>
      <c r="D7" s="663"/>
      <c r="E7" s="663"/>
      <c r="F7" s="663"/>
      <c r="G7" s="663"/>
      <c r="H7" s="663"/>
      <c r="I7" s="663"/>
      <c r="J7" s="663"/>
      <c r="K7" s="663"/>
      <c r="L7" s="663"/>
      <c r="M7" s="663"/>
      <c r="N7" s="663"/>
      <c r="O7" s="663"/>
      <c r="P7" s="663"/>
      <c r="Q7" s="664"/>
      <c r="R7" s="665">
        <v>2089</v>
      </c>
      <c r="S7" s="666"/>
      <c r="T7" s="666"/>
      <c r="U7" s="666"/>
      <c r="V7" s="666"/>
      <c r="W7" s="666"/>
      <c r="X7" s="666"/>
      <c r="Y7" s="667"/>
      <c r="Z7" s="668">
        <v>0</v>
      </c>
      <c r="AA7" s="668"/>
      <c r="AB7" s="668"/>
      <c r="AC7" s="668"/>
      <c r="AD7" s="669">
        <v>2089</v>
      </c>
      <c r="AE7" s="669"/>
      <c r="AF7" s="669"/>
      <c r="AG7" s="669"/>
      <c r="AH7" s="669"/>
      <c r="AI7" s="669"/>
      <c r="AJ7" s="669"/>
      <c r="AK7" s="669"/>
      <c r="AL7" s="670">
        <v>0</v>
      </c>
      <c r="AM7" s="671"/>
      <c r="AN7" s="671"/>
      <c r="AO7" s="672"/>
      <c r="AP7" s="662" t="s">
        <v>237</v>
      </c>
      <c r="AQ7" s="663"/>
      <c r="AR7" s="663"/>
      <c r="AS7" s="663"/>
      <c r="AT7" s="663"/>
      <c r="AU7" s="663"/>
      <c r="AV7" s="663"/>
      <c r="AW7" s="663"/>
      <c r="AX7" s="663"/>
      <c r="AY7" s="663"/>
      <c r="AZ7" s="663"/>
      <c r="BA7" s="663"/>
      <c r="BB7" s="663"/>
      <c r="BC7" s="663"/>
      <c r="BD7" s="663"/>
      <c r="BE7" s="663"/>
      <c r="BF7" s="664"/>
      <c r="BG7" s="665">
        <v>1147049</v>
      </c>
      <c r="BH7" s="666"/>
      <c r="BI7" s="666"/>
      <c r="BJ7" s="666"/>
      <c r="BK7" s="666"/>
      <c r="BL7" s="666"/>
      <c r="BM7" s="666"/>
      <c r="BN7" s="667"/>
      <c r="BO7" s="668">
        <v>43.9</v>
      </c>
      <c r="BP7" s="668"/>
      <c r="BQ7" s="668"/>
      <c r="BR7" s="668"/>
      <c r="BS7" s="669" t="s">
        <v>127</v>
      </c>
      <c r="BT7" s="669"/>
      <c r="BU7" s="669"/>
      <c r="BV7" s="669"/>
      <c r="BW7" s="669"/>
      <c r="BX7" s="669"/>
      <c r="BY7" s="669"/>
      <c r="BZ7" s="669"/>
      <c r="CA7" s="669"/>
      <c r="CB7" s="673"/>
      <c r="CD7" s="680" t="s">
        <v>238</v>
      </c>
      <c r="CE7" s="681"/>
      <c r="CF7" s="681"/>
      <c r="CG7" s="681"/>
      <c r="CH7" s="681"/>
      <c r="CI7" s="681"/>
      <c r="CJ7" s="681"/>
      <c r="CK7" s="681"/>
      <c r="CL7" s="681"/>
      <c r="CM7" s="681"/>
      <c r="CN7" s="681"/>
      <c r="CO7" s="681"/>
      <c r="CP7" s="681"/>
      <c r="CQ7" s="682"/>
      <c r="CR7" s="665">
        <v>2975971</v>
      </c>
      <c r="CS7" s="666"/>
      <c r="CT7" s="666"/>
      <c r="CU7" s="666"/>
      <c r="CV7" s="666"/>
      <c r="CW7" s="666"/>
      <c r="CX7" s="666"/>
      <c r="CY7" s="667"/>
      <c r="CZ7" s="668">
        <v>25.7</v>
      </c>
      <c r="DA7" s="668"/>
      <c r="DB7" s="668"/>
      <c r="DC7" s="668"/>
      <c r="DD7" s="674">
        <v>28693</v>
      </c>
      <c r="DE7" s="666"/>
      <c r="DF7" s="666"/>
      <c r="DG7" s="666"/>
      <c r="DH7" s="666"/>
      <c r="DI7" s="666"/>
      <c r="DJ7" s="666"/>
      <c r="DK7" s="666"/>
      <c r="DL7" s="666"/>
      <c r="DM7" s="666"/>
      <c r="DN7" s="666"/>
      <c r="DO7" s="666"/>
      <c r="DP7" s="667"/>
      <c r="DQ7" s="674">
        <v>2854830</v>
      </c>
      <c r="DR7" s="666"/>
      <c r="DS7" s="666"/>
      <c r="DT7" s="666"/>
      <c r="DU7" s="666"/>
      <c r="DV7" s="666"/>
      <c r="DW7" s="666"/>
      <c r="DX7" s="666"/>
      <c r="DY7" s="666"/>
      <c r="DZ7" s="666"/>
      <c r="EA7" s="666"/>
      <c r="EB7" s="666"/>
      <c r="EC7" s="675"/>
    </row>
    <row r="8" spans="2:143" ht="11.25" customHeight="1" x14ac:dyDescent="0.2">
      <c r="B8" s="662" t="s">
        <v>239</v>
      </c>
      <c r="C8" s="663"/>
      <c r="D8" s="663"/>
      <c r="E8" s="663"/>
      <c r="F8" s="663"/>
      <c r="G8" s="663"/>
      <c r="H8" s="663"/>
      <c r="I8" s="663"/>
      <c r="J8" s="663"/>
      <c r="K8" s="663"/>
      <c r="L8" s="663"/>
      <c r="M8" s="663"/>
      <c r="N8" s="663"/>
      <c r="O8" s="663"/>
      <c r="P8" s="663"/>
      <c r="Q8" s="664"/>
      <c r="R8" s="665">
        <v>20621</v>
      </c>
      <c r="S8" s="666"/>
      <c r="T8" s="666"/>
      <c r="U8" s="666"/>
      <c r="V8" s="666"/>
      <c r="W8" s="666"/>
      <c r="X8" s="666"/>
      <c r="Y8" s="667"/>
      <c r="Z8" s="668">
        <v>0.2</v>
      </c>
      <c r="AA8" s="668"/>
      <c r="AB8" s="668"/>
      <c r="AC8" s="668"/>
      <c r="AD8" s="669">
        <v>20621</v>
      </c>
      <c r="AE8" s="669"/>
      <c r="AF8" s="669"/>
      <c r="AG8" s="669"/>
      <c r="AH8" s="669"/>
      <c r="AI8" s="669"/>
      <c r="AJ8" s="669"/>
      <c r="AK8" s="669"/>
      <c r="AL8" s="670">
        <v>0.3</v>
      </c>
      <c r="AM8" s="671"/>
      <c r="AN8" s="671"/>
      <c r="AO8" s="672"/>
      <c r="AP8" s="662" t="s">
        <v>240</v>
      </c>
      <c r="AQ8" s="663"/>
      <c r="AR8" s="663"/>
      <c r="AS8" s="663"/>
      <c r="AT8" s="663"/>
      <c r="AU8" s="663"/>
      <c r="AV8" s="663"/>
      <c r="AW8" s="663"/>
      <c r="AX8" s="663"/>
      <c r="AY8" s="663"/>
      <c r="AZ8" s="663"/>
      <c r="BA8" s="663"/>
      <c r="BB8" s="663"/>
      <c r="BC8" s="663"/>
      <c r="BD8" s="663"/>
      <c r="BE8" s="663"/>
      <c r="BF8" s="664"/>
      <c r="BG8" s="665">
        <v>42235</v>
      </c>
      <c r="BH8" s="666"/>
      <c r="BI8" s="666"/>
      <c r="BJ8" s="666"/>
      <c r="BK8" s="666"/>
      <c r="BL8" s="666"/>
      <c r="BM8" s="666"/>
      <c r="BN8" s="667"/>
      <c r="BO8" s="668">
        <v>1.6</v>
      </c>
      <c r="BP8" s="668"/>
      <c r="BQ8" s="668"/>
      <c r="BR8" s="668"/>
      <c r="BS8" s="669" t="s">
        <v>127</v>
      </c>
      <c r="BT8" s="669"/>
      <c r="BU8" s="669"/>
      <c r="BV8" s="669"/>
      <c r="BW8" s="669"/>
      <c r="BX8" s="669"/>
      <c r="BY8" s="669"/>
      <c r="BZ8" s="669"/>
      <c r="CA8" s="669"/>
      <c r="CB8" s="673"/>
      <c r="CD8" s="680" t="s">
        <v>241</v>
      </c>
      <c r="CE8" s="681"/>
      <c r="CF8" s="681"/>
      <c r="CG8" s="681"/>
      <c r="CH8" s="681"/>
      <c r="CI8" s="681"/>
      <c r="CJ8" s="681"/>
      <c r="CK8" s="681"/>
      <c r="CL8" s="681"/>
      <c r="CM8" s="681"/>
      <c r="CN8" s="681"/>
      <c r="CO8" s="681"/>
      <c r="CP8" s="681"/>
      <c r="CQ8" s="682"/>
      <c r="CR8" s="665">
        <v>3645286</v>
      </c>
      <c r="CS8" s="666"/>
      <c r="CT8" s="666"/>
      <c r="CU8" s="666"/>
      <c r="CV8" s="666"/>
      <c r="CW8" s="666"/>
      <c r="CX8" s="666"/>
      <c r="CY8" s="667"/>
      <c r="CZ8" s="668">
        <v>31.4</v>
      </c>
      <c r="DA8" s="668"/>
      <c r="DB8" s="668"/>
      <c r="DC8" s="668"/>
      <c r="DD8" s="674">
        <v>20404</v>
      </c>
      <c r="DE8" s="666"/>
      <c r="DF8" s="666"/>
      <c r="DG8" s="666"/>
      <c r="DH8" s="666"/>
      <c r="DI8" s="666"/>
      <c r="DJ8" s="666"/>
      <c r="DK8" s="666"/>
      <c r="DL8" s="666"/>
      <c r="DM8" s="666"/>
      <c r="DN8" s="666"/>
      <c r="DO8" s="666"/>
      <c r="DP8" s="667"/>
      <c r="DQ8" s="674">
        <v>1897436</v>
      </c>
      <c r="DR8" s="666"/>
      <c r="DS8" s="666"/>
      <c r="DT8" s="666"/>
      <c r="DU8" s="666"/>
      <c r="DV8" s="666"/>
      <c r="DW8" s="666"/>
      <c r="DX8" s="666"/>
      <c r="DY8" s="666"/>
      <c r="DZ8" s="666"/>
      <c r="EA8" s="666"/>
      <c r="EB8" s="666"/>
      <c r="EC8" s="675"/>
    </row>
    <row r="9" spans="2:143" ht="11.25" customHeight="1" x14ac:dyDescent="0.2">
      <c r="B9" s="662" t="s">
        <v>242</v>
      </c>
      <c r="C9" s="663"/>
      <c r="D9" s="663"/>
      <c r="E9" s="663"/>
      <c r="F9" s="663"/>
      <c r="G9" s="663"/>
      <c r="H9" s="663"/>
      <c r="I9" s="663"/>
      <c r="J9" s="663"/>
      <c r="K9" s="663"/>
      <c r="L9" s="663"/>
      <c r="M9" s="663"/>
      <c r="N9" s="663"/>
      <c r="O9" s="663"/>
      <c r="P9" s="663"/>
      <c r="Q9" s="664"/>
      <c r="R9" s="665">
        <v>22394</v>
      </c>
      <c r="S9" s="666"/>
      <c r="T9" s="666"/>
      <c r="U9" s="666"/>
      <c r="V9" s="666"/>
      <c r="W9" s="666"/>
      <c r="X9" s="666"/>
      <c r="Y9" s="667"/>
      <c r="Z9" s="668">
        <v>0.2</v>
      </c>
      <c r="AA9" s="668"/>
      <c r="AB9" s="668"/>
      <c r="AC9" s="668"/>
      <c r="AD9" s="669">
        <v>22394</v>
      </c>
      <c r="AE9" s="669"/>
      <c r="AF9" s="669"/>
      <c r="AG9" s="669"/>
      <c r="AH9" s="669"/>
      <c r="AI9" s="669"/>
      <c r="AJ9" s="669"/>
      <c r="AK9" s="669"/>
      <c r="AL9" s="670">
        <v>0.4</v>
      </c>
      <c r="AM9" s="671"/>
      <c r="AN9" s="671"/>
      <c r="AO9" s="672"/>
      <c r="AP9" s="662" t="s">
        <v>243</v>
      </c>
      <c r="AQ9" s="663"/>
      <c r="AR9" s="663"/>
      <c r="AS9" s="663"/>
      <c r="AT9" s="663"/>
      <c r="AU9" s="663"/>
      <c r="AV9" s="663"/>
      <c r="AW9" s="663"/>
      <c r="AX9" s="663"/>
      <c r="AY9" s="663"/>
      <c r="AZ9" s="663"/>
      <c r="BA9" s="663"/>
      <c r="BB9" s="663"/>
      <c r="BC9" s="663"/>
      <c r="BD9" s="663"/>
      <c r="BE9" s="663"/>
      <c r="BF9" s="664"/>
      <c r="BG9" s="665">
        <v>987888</v>
      </c>
      <c r="BH9" s="666"/>
      <c r="BI9" s="666"/>
      <c r="BJ9" s="666"/>
      <c r="BK9" s="666"/>
      <c r="BL9" s="666"/>
      <c r="BM9" s="666"/>
      <c r="BN9" s="667"/>
      <c r="BO9" s="668">
        <v>37.799999999999997</v>
      </c>
      <c r="BP9" s="668"/>
      <c r="BQ9" s="668"/>
      <c r="BR9" s="668"/>
      <c r="BS9" s="669" t="s">
        <v>127</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865166</v>
      </c>
      <c r="CS9" s="666"/>
      <c r="CT9" s="666"/>
      <c r="CU9" s="666"/>
      <c r="CV9" s="666"/>
      <c r="CW9" s="666"/>
      <c r="CX9" s="666"/>
      <c r="CY9" s="667"/>
      <c r="CZ9" s="668">
        <v>7.5</v>
      </c>
      <c r="DA9" s="668"/>
      <c r="DB9" s="668"/>
      <c r="DC9" s="668"/>
      <c r="DD9" s="674">
        <v>19618</v>
      </c>
      <c r="DE9" s="666"/>
      <c r="DF9" s="666"/>
      <c r="DG9" s="666"/>
      <c r="DH9" s="666"/>
      <c r="DI9" s="666"/>
      <c r="DJ9" s="666"/>
      <c r="DK9" s="666"/>
      <c r="DL9" s="666"/>
      <c r="DM9" s="666"/>
      <c r="DN9" s="666"/>
      <c r="DO9" s="666"/>
      <c r="DP9" s="667"/>
      <c r="DQ9" s="674">
        <v>620524</v>
      </c>
      <c r="DR9" s="666"/>
      <c r="DS9" s="666"/>
      <c r="DT9" s="666"/>
      <c r="DU9" s="666"/>
      <c r="DV9" s="666"/>
      <c r="DW9" s="666"/>
      <c r="DX9" s="666"/>
      <c r="DY9" s="666"/>
      <c r="DZ9" s="666"/>
      <c r="EA9" s="666"/>
      <c r="EB9" s="666"/>
      <c r="EC9" s="675"/>
    </row>
    <row r="10" spans="2:143" ht="11.25" customHeight="1" x14ac:dyDescent="0.2">
      <c r="B10" s="662" t="s">
        <v>245</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58930</v>
      </c>
      <c r="BH10" s="666"/>
      <c r="BI10" s="666"/>
      <c r="BJ10" s="666"/>
      <c r="BK10" s="666"/>
      <c r="BL10" s="666"/>
      <c r="BM10" s="666"/>
      <c r="BN10" s="667"/>
      <c r="BO10" s="668">
        <v>2.2999999999999998</v>
      </c>
      <c r="BP10" s="668"/>
      <c r="BQ10" s="668"/>
      <c r="BR10" s="668"/>
      <c r="BS10" s="669" t="s">
        <v>127</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v>153</v>
      </c>
      <c r="CS10" s="666"/>
      <c r="CT10" s="666"/>
      <c r="CU10" s="666"/>
      <c r="CV10" s="666"/>
      <c r="CW10" s="666"/>
      <c r="CX10" s="666"/>
      <c r="CY10" s="667"/>
      <c r="CZ10" s="668">
        <v>0</v>
      </c>
      <c r="DA10" s="668"/>
      <c r="DB10" s="668"/>
      <c r="DC10" s="668"/>
      <c r="DD10" s="674" t="s">
        <v>127</v>
      </c>
      <c r="DE10" s="666"/>
      <c r="DF10" s="666"/>
      <c r="DG10" s="666"/>
      <c r="DH10" s="666"/>
      <c r="DI10" s="666"/>
      <c r="DJ10" s="666"/>
      <c r="DK10" s="666"/>
      <c r="DL10" s="666"/>
      <c r="DM10" s="666"/>
      <c r="DN10" s="666"/>
      <c r="DO10" s="666"/>
      <c r="DP10" s="667"/>
      <c r="DQ10" s="674">
        <v>153</v>
      </c>
      <c r="DR10" s="666"/>
      <c r="DS10" s="666"/>
      <c r="DT10" s="666"/>
      <c r="DU10" s="666"/>
      <c r="DV10" s="666"/>
      <c r="DW10" s="666"/>
      <c r="DX10" s="666"/>
      <c r="DY10" s="666"/>
      <c r="DZ10" s="666"/>
      <c r="EA10" s="666"/>
      <c r="EB10" s="666"/>
      <c r="EC10" s="675"/>
    </row>
    <row r="11" spans="2:143" ht="11.25" customHeight="1" x14ac:dyDescent="0.2">
      <c r="B11" s="662" t="s">
        <v>248</v>
      </c>
      <c r="C11" s="663"/>
      <c r="D11" s="663"/>
      <c r="E11" s="663"/>
      <c r="F11" s="663"/>
      <c r="G11" s="663"/>
      <c r="H11" s="663"/>
      <c r="I11" s="663"/>
      <c r="J11" s="663"/>
      <c r="K11" s="663"/>
      <c r="L11" s="663"/>
      <c r="M11" s="663"/>
      <c r="N11" s="663"/>
      <c r="O11" s="663"/>
      <c r="P11" s="663"/>
      <c r="Q11" s="664"/>
      <c r="R11" s="665">
        <v>516716</v>
      </c>
      <c r="S11" s="666"/>
      <c r="T11" s="666"/>
      <c r="U11" s="666"/>
      <c r="V11" s="666"/>
      <c r="W11" s="666"/>
      <c r="X11" s="666"/>
      <c r="Y11" s="667"/>
      <c r="Z11" s="670">
        <v>4</v>
      </c>
      <c r="AA11" s="671"/>
      <c r="AB11" s="671"/>
      <c r="AC11" s="683"/>
      <c r="AD11" s="674">
        <v>516716</v>
      </c>
      <c r="AE11" s="666"/>
      <c r="AF11" s="666"/>
      <c r="AG11" s="666"/>
      <c r="AH11" s="666"/>
      <c r="AI11" s="666"/>
      <c r="AJ11" s="666"/>
      <c r="AK11" s="667"/>
      <c r="AL11" s="670">
        <v>8.6999999999999993</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57996</v>
      </c>
      <c r="BH11" s="666"/>
      <c r="BI11" s="666"/>
      <c r="BJ11" s="666"/>
      <c r="BK11" s="666"/>
      <c r="BL11" s="666"/>
      <c r="BM11" s="666"/>
      <c r="BN11" s="667"/>
      <c r="BO11" s="668">
        <v>2.2000000000000002</v>
      </c>
      <c r="BP11" s="668"/>
      <c r="BQ11" s="668"/>
      <c r="BR11" s="668"/>
      <c r="BS11" s="669" t="s">
        <v>127</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441176</v>
      </c>
      <c r="CS11" s="666"/>
      <c r="CT11" s="666"/>
      <c r="CU11" s="666"/>
      <c r="CV11" s="666"/>
      <c r="CW11" s="666"/>
      <c r="CX11" s="666"/>
      <c r="CY11" s="667"/>
      <c r="CZ11" s="668">
        <v>3.8</v>
      </c>
      <c r="DA11" s="668"/>
      <c r="DB11" s="668"/>
      <c r="DC11" s="668"/>
      <c r="DD11" s="674">
        <v>105698</v>
      </c>
      <c r="DE11" s="666"/>
      <c r="DF11" s="666"/>
      <c r="DG11" s="666"/>
      <c r="DH11" s="666"/>
      <c r="DI11" s="666"/>
      <c r="DJ11" s="666"/>
      <c r="DK11" s="666"/>
      <c r="DL11" s="666"/>
      <c r="DM11" s="666"/>
      <c r="DN11" s="666"/>
      <c r="DO11" s="666"/>
      <c r="DP11" s="667"/>
      <c r="DQ11" s="674">
        <v>312637</v>
      </c>
      <c r="DR11" s="666"/>
      <c r="DS11" s="666"/>
      <c r="DT11" s="666"/>
      <c r="DU11" s="666"/>
      <c r="DV11" s="666"/>
      <c r="DW11" s="666"/>
      <c r="DX11" s="666"/>
      <c r="DY11" s="666"/>
      <c r="DZ11" s="666"/>
      <c r="EA11" s="666"/>
      <c r="EB11" s="666"/>
      <c r="EC11" s="675"/>
    </row>
    <row r="12" spans="2:143" ht="11.25" customHeight="1" x14ac:dyDescent="0.2">
      <c r="B12" s="662" t="s">
        <v>251</v>
      </c>
      <c r="C12" s="663"/>
      <c r="D12" s="663"/>
      <c r="E12" s="663"/>
      <c r="F12" s="663"/>
      <c r="G12" s="663"/>
      <c r="H12" s="663"/>
      <c r="I12" s="663"/>
      <c r="J12" s="663"/>
      <c r="K12" s="663"/>
      <c r="L12" s="663"/>
      <c r="M12" s="663"/>
      <c r="N12" s="663"/>
      <c r="O12" s="663"/>
      <c r="P12" s="663"/>
      <c r="Q12" s="664"/>
      <c r="R12" s="665">
        <v>7088</v>
      </c>
      <c r="S12" s="666"/>
      <c r="T12" s="666"/>
      <c r="U12" s="666"/>
      <c r="V12" s="666"/>
      <c r="W12" s="666"/>
      <c r="X12" s="666"/>
      <c r="Y12" s="667"/>
      <c r="Z12" s="668">
        <v>0.1</v>
      </c>
      <c r="AA12" s="668"/>
      <c r="AB12" s="668"/>
      <c r="AC12" s="668"/>
      <c r="AD12" s="669">
        <v>7088</v>
      </c>
      <c r="AE12" s="669"/>
      <c r="AF12" s="669"/>
      <c r="AG12" s="669"/>
      <c r="AH12" s="669"/>
      <c r="AI12" s="669"/>
      <c r="AJ12" s="669"/>
      <c r="AK12" s="669"/>
      <c r="AL12" s="670">
        <v>0.1</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1228700</v>
      </c>
      <c r="BH12" s="666"/>
      <c r="BI12" s="666"/>
      <c r="BJ12" s="666"/>
      <c r="BK12" s="666"/>
      <c r="BL12" s="666"/>
      <c r="BM12" s="666"/>
      <c r="BN12" s="667"/>
      <c r="BO12" s="668">
        <v>47</v>
      </c>
      <c r="BP12" s="668"/>
      <c r="BQ12" s="668"/>
      <c r="BR12" s="668"/>
      <c r="BS12" s="669" t="s">
        <v>127</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412584</v>
      </c>
      <c r="CS12" s="666"/>
      <c r="CT12" s="666"/>
      <c r="CU12" s="666"/>
      <c r="CV12" s="666"/>
      <c r="CW12" s="666"/>
      <c r="CX12" s="666"/>
      <c r="CY12" s="667"/>
      <c r="CZ12" s="668">
        <v>3.6</v>
      </c>
      <c r="DA12" s="668"/>
      <c r="DB12" s="668"/>
      <c r="DC12" s="668"/>
      <c r="DD12" s="674" t="s">
        <v>127</v>
      </c>
      <c r="DE12" s="666"/>
      <c r="DF12" s="666"/>
      <c r="DG12" s="666"/>
      <c r="DH12" s="666"/>
      <c r="DI12" s="666"/>
      <c r="DJ12" s="666"/>
      <c r="DK12" s="666"/>
      <c r="DL12" s="666"/>
      <c r="DM12" s="666"/>
      <c r="DN12" s="666"/>
      <c r="DO12" s="666"/>
      <c r="DP12" s="667"/>
      <c r="DQ12" s="674">
        <v>412569</v>
      </c>
      <c r="DR12" s="666"/>
      <c r="DS12" s="666"/>
      <c r="DT12" s="666"/>
      <c r="DU12" s="666"/>
      <c r="DV12" s="666"/>
      <c r="DW12" s="666"/>
      <c r="DX12" s="666"/>
      <c r="DY12" s="666"/>
      <c r="DZ12" s="666"/>
      <c r="EA12" s="666"/>
      <c r="EB12" s="666"/>
      <c r="EC12" s="675"/>
    </row>
    <row r="13" spans="2:143" ht="11.25" customHeight="1" x14ac:dyDescent="0.2">
      <c r="B13" s="662" t="s">
        <v>254</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1228698</v>
      </c>
      <c r="BH13" s="666"/>
      <c r="BI13" s="666"/>
      <c r="BJ13" s="666"/>
      <c r="BK13" s="666"/>
      <c r="BL13" s="666"/>
      <c r="BM13" s="666"/>
      <c r="BN13" s="667"/>
      <c r="BO13" s="668">
        <v>47</v>
      </c>
      <c r="BP13" s="668"/>
      <c r="BQ13" s="668"/>
      <c r="BR13" s="668"/>
      <c r="BS13" s="669" t="s">
        <v>127</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695410</v>
      </c>
      <c r="CS13" s="666"/>
      <c r="CT13" s="666"/>
      <c r="CU13" s="666"/>
      <c r="CV13" s="666"/>
      <c r="CW13" s="666"/>
      <c r="CX13" s="666"/>
      <c r="CY13" s="667"/>
      <c r="CZ13" s="668">
        <v>6</v>
      </c>
      <c r="DA13" s="668"/>
      <c r="DB13" s="668"/>
      <c r="DC13" s="668"/>
      <c r="DD13" s="674">
        <v>450114</v>
      </c>
      <c r="DE13" s="666"/>
      <c r="DF13" s="666"/>
      <c r="DG13" s="666"/>
      <c r="DH13" s="666"/>
      <c r="DI13" s="666"/>
      <c r="DJ13" s="666"/>
      <c r="DK13" s="666"/>
      <c r="DL13" s="666"/>
      <c r="DM13" s="666"/>
      <c r="DN13" s="666"/>
      <c r="DO13" s="666"/>
      <c r="DP13" s="667"/>
      <c r="DQ13" s="674">
        <v>317978</v>
      </c>
      <c r="DR13" s="666"/>
      <c r="DS13" s="666"/>
      <c r="DT13" s="666"/>
      <c r="DU13" s="666"/>
      <c r="DV13" s="666"/>
      <c r="DW13" s="666"/>
      <c r="DX13" s="666"/>
      <c r="DY13" s="666"/>
      <c r="DZ13" s="666"/>
      <c r="EA13" s="666"/>
      <c r="EB13" s="666"/>
      <c r="EC13" s="675"/>
    </row>
    <row r="14" spans="2:143" ht="11.25" customHeight="1" x14ac:dyDescent="0.2">
      <c r="B14" s="662" t="s">
        <v>257</v>
      </c>
      <c r="C14" s="663"/>
      <c r="D14" s="663"/>
      <c r="E14" s="663"/>
      <c r="F14" s="663"/>
      <c r="G14" s="663"/>
      <c r="H14" s="663"/>
      <c r="I14" s="663"/>
      <c r="J14" s="663"/>
      <c r="K14" s="663"/>
      <c r="L14" s="663"/>
      <c r="M14" s="663"/>
      <c r="N14" s="663"/>
      <c r="O14" s="663"/>
      <c r="P14" s="663"/>
      <c r="Q14" s="664"/>
      <c r="R14" s="665">
        <v>2</v>
      </c>
      <c r="S14" s="666"/>
      <c r="T14" s="666"/>
      <c r="U14" s="666"/>
      <c r="V14" s="666"/>
      <c r="W14" s="666"/>
      <c r="X14" s="666"/>
      <c r="Y14" s="667"/>
      <c r="Z14" s="668">
        <v>0</v>
      </c>
      <c r="AA14" s="668"/>
      <c r="AB14" s="668"/>
      <c r="AC14" s="668"/>
      <c r="AD14" s="669">
        <v>2</v>
      </c>
      <c r="AE14" s="669"/>
      <c r="AF14" s="669"/>
      <c r="AG14" s="669"/>
      <c r="AH14" s="669"/>
      <c r="AI14" s="669"/>
      <c r="AJ14" s="669"/>
      <c r="AK14" s="669"/>
      <c r="AL14" s="670">
        <v>0</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90532</v>
      </c>
      <c r="BH14" s="666"/>
      <c r="BI14" s="666"/>
      <c r="BJ14" s="666"/>
      <c r="BK14" s="666"/>
      <c r="BL14" s="666"/>
      <c r="BM14" s="666"/>
      <c r="BN14" s="667"/>
      <c r="BO14" s="668">
        <v>3.5</v>
      </c>
      <c r="BP14" s="668"/>
      <c r="BQ14" s="668"/>
      <c r="BR14" s="668"/>
      <c r="BS14" s="669" t="s">
        <v>127</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328186</v>
      </c>
      <c r="CS14" s="666"/>
      <c r="CT14" s="666"/>
      <c r="CU14" s="666"/>
      <c r="CV14" s="666"/>
      <c r="CW14" s="666"/>
      <c r="CX14" s="666"/>
      <c r="CY14" s="667"/>
      <c r="CZ14" s="668">
        <v>2.8</v>
      </c>
      <c r="DA14" s="668"/>
      <c r="DB14" s="668"/>
      <c r="DC14" s="668"/>
      <c r="DD14" s="674" t="s">
        <v>127</v>
      </c>
      <c r="DE14" s="666"/>
      <c r="DF14" s="666"/>
      <c r="DG14" s="666"/>
      <c r="DH14" s="666"/>
      <c r="DI14" s="666"/>
      <c r="DJ14" s="666"/>
      <c r="DK14" s="666"/>
      <c r="DL14" s="666"/>
      <c r="DM14" s="666"/>
      <c r="DN14" s="666"/>
      <c r="DO14" s="666"/>
      <c r="DP14" s="667"/>
      <c r="DQ14" s="674">
        <v>305686</v>
      </c>
      <c r="DR14" s="666"/>
      <c r="DS14" s="666"/>
      <c r="DT14" s="666"/>
      <c r="DU14" s="666"/>
      <c r="DV14" s="666"/>
      <c r="DW14" s="666"/>
      <c r="DX14" s="666"/>
      <c r="DY14" s="666"/>
      <c r="DZ14" s="666"/>
      <c r="EA14" s="666"/>
      <c r="EB14" s="666"/>
      <c r="EC14" s="675"/>
    </row>
    <row r="15" spans="2:143" ht="11.25" customHeight="1" x14ac:dyDescent="0.2">
      <c r="B15" s="662" t="s">
        <v>260</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148255</v>
      </c>
      <c r="BH15" s="666"/>
      <c r="BI15" s="666"/>
      <c r="BJ15" s="666"/>
      <c r="BK15" s="666"/>
      <c r="BL15" s="666"/>
      <c r="BM15" s="666"/>
      <c r="BN15" s="667"/>
      <c r="BO15" s="668">
        <v>5.7</v>
      </c>
      <c r="BP15" s="668"/>
      <c r="BQ15" s="668"/>
      <c r="BR15" s="668"/>
      <c r="BS15" s="669" t="s">
        <v>127</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1146452</v>
      </c>
      <c r="CS15" s="666"/>
      <c r="CT15" s="666"/>
      <c r="CU15" s="666"/>
      <c r="CV15" s="666"/>
      <c r="CW15" s="666"/>
      <c r="CX15" s="666"/>
      <c r="CY15" s="667"/>
      <c r="CZ15" s="668">
        <v>9.9</v>
      </c>
      <c r="DA15" s="668"/>
      <c r="DB15" s="668"/>
      <c r="DC15" s="668"/>
      <c r="DD15" s="674">
        <v>395494</v>
      </c>
      <c r="DE15" s="666"/>
      <c r="DF15" s="666"/>
      <c r="DG15" s="666"/>
      <c r="DH15" s="666"/>
      <c r="DI15" s="666"/>
      <c r="DJ15" s="666"/>
      <c r="DK15" s="666"/>
      <c r="DL15" s="666"/>
      <c r="DM15" s="666"/>
      <c r="DN15" s="666"/>
      <c r="DO15" s="666"/>
      <c r="DP15" s="667"/>
      <c r="DQ15" s="674">
        <v>759257</v>
      </c>
      <c r="DR15" s="666"/>
      <c r="DS15" s="666"/>
      <c r="DT15" s="666"/>
      <c r="DU15" s="666"/>
      <c r="DV15" s="666"/>
      <c r="DW15" s="666"/>
      <c r="DX15" s="666"/>
      <c r="DY15" s="666"/>
      <c r="DZ15" s="666"/>
      <c r="EA15" s="666"/>
      <c r="EB15" s="666"/>
      <c r="EC15" s="675"/>
    </row>
    <row r="16" spans="2:143" ht="11.25" customHeight="1" x14ac:dyDescent="0.2">
      <c r="B16" s="662" t="s">
        <v>263</v>
      </c>
      <c r="C16" s="663"/>
      <c r="D16" s="663"/>
      <c r="E16" s="663"/>
      <c r="F16" s="663"/>
      <c r="G16" s="663"/>
      <c r="H16" s="663"/>
      <c r="I16" s="663"/>
      <c r="J16" s="663"/>
      <c r="K16" s="663"/>
      <c r="L16" s="663"/>
      <c r="M16" s="663"/>
      <c r="N16" s="663"/>
      <c r="O16" s="663"/>
      <c r="P16" s="663"/>
      <c r="Q16" s="664"/>
      <c r="R16" s="665">
        <v>13955</v>
      </c>
      <c r="S16" s="666"/>
      <c r="T16" s="666"/>
      <c r="U16" s="666"/>
      <c r="V16" s="666"/>
      <c r="W16" s="666"/>
      <c r="X16" s="666"/>
      <c r="Y16" s="667"/>
      <c r="Z16" s="668">
        <v>0.1</v>
      </c>
      <c r="AA16" s="668"/>
      <c r="AB16" s="668"/>
      <c r="AC16" s="668"/>
      <c r="AD16" s="669">
        <v>13955</v>
      </c>
      <c r="AE16" s="669"/>
      <c r="AF16" s="669"/>
      <c r="AG16" s="669"/>
      <c r="AH16" s="669"/>
      <c r="AI16" s="669"/>
      <c r="AJ16" s="669"/>
      <c r="AK16" s="669"/>
      <c r="AL16" s="670">
        <v>0.2</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t="s">
        <v>127</v>
      </c>
      <c r="CS16" s="666"/>
      <c r="CT16" s="666"/>
      <c r="CU16" s="666"/>
      <c r="CV16" s="666"/>
      <c r="CW16" s="666"/>
      <c r="CX16" s="666"/>
      <c r="CY16" s="667"/>
      <c r="CZ16" s="668" t="s">
        <v>127</v>
      </c>
      <c r="DA16" s="668"/>
      <c r="DB16" s="668"/>
      <c r="DC16" s="668"/>
      <c r="DD16" s="674" t="s">
        <v>127</v>
      </c>
      <c r="DE16" s="666"/>
      <c r="DF16" s="666"/>
      <c r="DG16" s="666"/>
      <c r="DH16" s="666"/>
      <c r="DI16" s="666"/>
      <c r="DJ16" s="666"/>
      <c r="DK16" s="666"/>
      <c r="DL16" s="666"/>
      <c r="DM16" s="666"/>
      <c r="DN16" s="666"/>
      <c r="DO16" s="666"/>
      <c r="DP16" s="667"/>
      <c r="DQ16" s="674" t="s">
        <v>127</v>
      </c>
      <c r="DR16" s="666"/>
      <c r="DS16" s="666"/>
      <c r="DT16" s="666"/>
      <c r="DU16" s="666"/>
      <c r="DV16" s="666"/>
      <c r="DW16" s="666"/>
      <c r="DX16" s="666"/>
      <c r="DY16" s="666"/>
      <c r="DZ16" s="666"/>
      <c r="EA16" s="666"/>
      <c r="EB16" s="666"/>
      <c r="EC16" s="675"/>
    </row>
    <row r="17" spans="2:133" ht="11.25" customHeight="1" x14ac:dyDescent="0.2">
      <c r="B17" s="662" t="s">
        <v>266</v>
      </c>
      <c r="C17" s="663"/>
      <c r="D17" s="663"/>
      <c r="E17" s="663"/>
      <c r="F17" s="663"/>
      <c r="G17" s="663"/>
      <c r="H17" s="663"/>
      <c r="I17" s="663"/>
      <c r="J17" s="663"/>
      <c r="K17" s="663"/>
      <c r="L17" s="663"/>
      <c r="M17" s="663"/>
      <c r="N17" s="663"/>
      <c r="O17" s="663"/>
      <c r="P17" s="663"/>
      <c r="Q17" s="664"/>
      <c r="R17" s="665">
        <v>28495</v>
      </c>
      <c r="S17" s="666"/>
      <c r="T17" s="666"/>
      <c r="U17" s="666"/>
      <c r="V17" s="666"/>
      <c r="W17" s="666"/>
      <c r="X17" s="666"/>
      <c r="Y17" s="667"/>
      <c r="Z17" s="668">
        <v>0.2</v>
      </c>
      <c r="AA17" s="668"/>
      <c r="AB17" s="668"/>
      <c r="AC17" s="668"/>
      <c r="AD17" s="669">
        <v>28495</v>
      </c>
      <c r="AE17" s="669"/>
      <c r="AF17" s="669"/>
      <c r="AG17" s="669"/>
      <c r="AH17" s="669"/>
      <c r="AI17" s="669"/>
      <c r="AJ17" s="669"/>
      <c r="AK17" s="669"/>
      <c r="AL17" s="670">
        <v>0.5</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987947</v>
      </c>
      <c r="CS17" s="666"/>
      <c r="CT17" s="666"/>
      <c r="CU17" s="666"/>
      <c r="CV17" s="666"/>
      <c r="CW17" s="666"/>
      <c r="CX17" s="666"/>
      <c r="CY17" s="667"/>
      <c r="CZ17" s="668">
        <v>8.5</v>
      </c>
      <c r="DA17" s="668"/>
      <c r="DB17" s="668"/>
      <c r="DC17" s="668"/>
      <c r="DD17" s="674" t="s">
        <v>127</v>
      </c>
      <c r="DE17" s="666"/>
      <c r="DF17" s="666"/>
      <c r="DG17" s="666"/>
      <c r="DH17" s="666"/>
      <c r="DI17" s="666"/>
      <c r="DJ17" s="666"/>
      <c r="DK17" s="666"/>
      <c r="DL17" s="666"/>
      <c r="DM17" s="666"/>
      <c r="DN17" s="666"/>
      <c r="DO17" s="666"/>
      <c r="DP17" s="667"/>
      <c r="DQ17" s="674">
        <v>962449</v>
      </c>
      <c r="DR17" s="666"/>
      <c r="DS17" s="666"/>
      <c r="DT17" s="666"/>
      <c r="DU17" s="666"/>
      <c r="DV17" s="666"/>
      <c r="DW17" s="666"/>
      <c r="DX17" s="666"/>
      <c r="DY17" s="666"/>
      <c r="DZ17" s="666"/>
      <c r="EA17" s="666"/>
      <c r="EB17" s="666"/>
      <c r="EC17" s="675"/>
    </row>
    <row r="18" spans="2:133" ht="11.25" customHeight="1" x14ac:dyDescent="0.2">
      <c r="B18" s="662" t="s">
        <v>269</v>
      </c>
      <c r="C18" s="663"/>
      <c r="D18" s="663"/>
      <c r="E18" s="663"/>
      <c r="F18" s="663"/>
      <c r="G18" s="663"/>
      <c r="H18" s="663"/>
      <c r="I18" s="663"/>
      <c r="J18" s="663"/>
      <c r="K18" s="663"/>
      <c r="L18" s="663"/>
      <c r="M18" s="663"/>
      <c r="N18" s="663"/>
      <c r="O18" s="663"/>
      <c r="P18" s="663"/>
      <c r="Q18" s="664"/>
      <c r="R18" s="665">
        <v>67802</v>
      </c>
      <c r="S18" s="666"/>
      <c r="T18" s="666"/>
      <c r="U18" s="666"/>
      <c r="V18" s="666"/>
      <c r="W18" s="666"/>
      <c r="X18" s="666"/>
      <c r="Y18" s="667"/>
      <c r="Z18" s="668">
        <v>0.5</v>
      </c>
      <c r="AA18" s="668"/>
      <c r="AB18" s="668"/>
      <c r="AC18" s="668"/>
      <c r="AD18" s="669">
        <v>67802</v>
      </c>
      <c r="AE18" s="669"/>
      <c r="AF18" s="669"/>
      <c r="AG18" s="669"/>
      <c r="AH18" s="669"/>
      <c r="AI18" s="669"/>
      <c r="AJ18" s="669"/>
      <c r="AK18" s="669"/>
      <c r="AL18" s="670">
        <v>1.1000000238418579</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2">
      <c r="B19" s="662" t="s">
        <v>272</v>
      </c>
      <c r="C19" s="663"/>
      <c r="D19" s="663"/>
      <c r="E19" s="663"/>
      <c r="F19" s="663"/>
      <c r="G19" s="663"/>
      <c r="H19" s="663"/>
      <c r="I19" s="663"/>
      <c r="J19" s="663"/>
      <c r="K19" s="663"/>
      <c r="L19" s="663"/>
      <c r="M19" s="663"/>
      <c r="N19" s="663"/>
      <c r="O19" s="663"/>
      <c r="P19" s="663"/>
      <c r="Q19" s="664"/>
      <c r="R19" s="665">
        <v>30161</v>
      </c>
      <c r="S19" s="666"/>
      <c r="T19" s="666"/>
      <c r="U19" s="666"/>
      <c r="V19" s="666"/>
      <c r="W19" s="666"/>
      <c r="X19" s="666"/>
      <c r="Y19" s="667"/>
      <c r="Z19" s="668">
        <v>0.2</v>
      </c>
      <c r="AA19" s="668"/>
      <c r="AB19" s="668"/>
      <c r="AC19" s="668"/>
      <c r="AD19" s="669">
        <v>30161</v>
      </c>
      <c r="AE19" s="669"/>
      <c r="AF19" s="669"/>
      <c r="AG19" s="669"/>
      <c r="AH19" s="669"/>
      <c r="AI19" s="669"/>
      <c r="AJ19" s="669"/>
      <c r="AK19" s="669"/>
      <c r="AL19" s="670">
        <v>0.5</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t="s">
        <v>127</v>
      </c>
      <c r="BH19" s="666"/>
      <c r="BI19" s="666"/>
      <c r="BJ19" s="666"/>
      <c r="BK19" s="666"/>
      <c r="BL19" s="666"/>
      <c r="BM19" s="666"/>
      <c r="BN19" s="667"/>
      <c r="BO19" s="668" t="s">
        <v>127</v>
      </c>
      <c r="BP19" s="668"/>
      <c r="BQ19" s="668"/>
      <c r="BR19" s="668"/>
      <c r="BS19" s="669" t="s">
        <v>127</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2">
      <c r="B20" s="662" t="s">
        <v>275</v>
      </c>
      <c r="C20" s="663"/>
      <c r="D20" s="663"/>
      <c r="E20" s="663"/>
      <c r="F20" s="663"/>
      <c r="G20" s="663"/>
      <c r="H20" s="663"/>
      <c r="I20" s="663"/>
      <c r="J20" s="663"/>
      <c r="K20" s="663"/>
      <c r="L20" s="663"/>
      <c r="M20" s="663"/>
      <c r="N20" s="663"/>
      <c r="O20" s="663"/>
      <c r="P20" s="663"/>
      <c r="Q20" s="664"/>
      <c r="R20" s="665">
        <v>3988</v>
      </c>
      <c r="S20" s="666"/>
      <c r="T20" s="666"/>
      <c r="U20" s="666"/>
      <c r="V20" s="666"/>
      <c r="W20" s="666"/>
      <c r="X20" s="666"/>
      <c r="Y20" s="667"/>
      <c r="Z20" s="668">
        <v>0</v>
      </c>
      <c r="AA20" s="668"/>
      <c r="AB20" s="668"/>
      <c r="AC20" s="668"/>
      <c r="AD20" s="669">
        <v>3988</v>
      </c>
      <c r="AE20" s="669"/>
      <c r="AF20" s="669"/>
      <c r="AG20" s="669"/>
      <c r="AH20" s="669"/>
      <c r="AI20" s="669"/>
      <c r="AJ20" s="669"/>
      <c r="AK20" s="669"/>
      <c r="AL20" s="670">
        <v>0.1</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t="s">
        <v>127</v>
      </c>
      <c r="BH20" s="666"/>
      <c r="BI20" s="666"/>
      <c r="BJ20" s="666"/>
      <c r="BK20" s="666"/>
      <c r="BL20" s="666"/>
      <c r="BM20" s="666"/>
      <c r="BN20" s="667"/>
      <c r="BO20" s="668" t="s">
        <v>127</v>
      </c>
      <c r="BP20" s="668"/>
      <c r="BQ20" s="668"/>
      <c r="BR20" s="668"/>
      <c r="BS20" s="669" t="s">
        <v>127</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11596986</v>
      </c>
      <c r="CS20" s="666"/>
      <c r="CT20" s="666"/>
      <c r="CU20" s="666"/>
      <c r="CV20" s="666"/>
      <c r="CW20" s="666"/>
      <c r="CX20" s="666"/>
      <c r="CY20" s="667"/>
      <c r="CZ20" s="668">
        <v>100</v>
      </c>
      <c r="DA20" s="668"/>
      <c r="DB20" s="668"/>
      <c r="DC20" s="668"/>
      <c r="DD20" s="674">
        <v>1033903</v>
      </c>
      <c r="DE20" s="666"/>
      <c r="DF20" s="666"/>
      <c r="DG20" s="666"/>
      <c r="DH20" s="666"/>
      <c r="DI20" s="666"/>
      <c r="DJ20" s="666"/>
      <c r="DK20" s="666"/>
      <c r="DL20" s="666"/>
      <c r="DM20" s="666"/>
      <c r="DN20" s="666"/>
      <c r="DO20" s="666"/>
      <c r="DP20" s="667"/>
      <c r="DQ20" s="674">
        <v>8542174</v>
      </c>
      <c r="DR20" s="666"/>
      <c r="DS20" s="666"/>
      <c r="DT20" s="666"/>
      <c r="DU20" s="666"/>
      <c r="DV20" s="666"/>
      <c r="DW20" s="666"/>
      <c r="DX20" s="666"/>
      <c r="DY20" s="666"/>
      <c r="DZ20" s="666"/>
      <c r="EA20" s="666"/>
      <c r="EB20" s="666"/>
      <c r="EC20" s="675"/>
    </row>
    <row r="21" spans="2:133" ht="11.25" customHeight="1" x14ac:dyDescent="0.2">
      <c r="B21" s="662" t="s">
        <v>278</v>
      </c>
      <c r="C21" s="663"/>
      <c r="D21" s="663"/>
      <c r="E21" s="663"/>
      <c r="F21" s="663"/>
      <c r="G21" s="663"/>
      <c r="H21" s="663"/>
      <c r="I21" s="663"/>
      <c r="J21" s="663"/>
      <c r="K21" s="663"/>
      <c r="L21" s="663"/>
      <c r="M21" s="663"/>
      <c r="N21" s="663"/>
      <c r="O21" s="663"/>
      <c r="P21" s="663"/>
      <c r="Q21" s="664"/>
      <c r="R21" s="665">
        <v>1536</v>
      </c>
      <c r="S21" s="666"/>
      <c r="T21" s="666"/>
      <c r="U21" s="666"/>
      <c r="V21" s="666"/>
      <c r="W21" s="666"/>
      <c r="X21" s="666"/>
      <c r="Y21" s="667"/>
      <c r="Z21" s="668">
        <v>0</v>
      </c>
      <c r="AA21" s="668"/>
      <c r="AB21" s="668"/>
      <c r="AC21" s="668"/>
      <c r="AD21" s="669">
        <v>1536</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t="s">
        <v>127</v>
      </c>
      <c r="BH21" s="666"/>
      <c r="BI21" s="666"/>
      <c r="BJ21" s="666"/>
      <c r="BK21" s="666"/>
      <c r="BL21" s="666"/>
      <c r="BM21" s="666"/>
      <c r="BN21" s="667"/>
      <c r="BO21" s="668" t="s">
        <v>127</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280</v>
      </c>
      <c r="C22" s="704"/>
      <c r="D22" s="704"/>
      <c r="E22" s="704"/>
      <c r="F22" s="704"/>
      <c r="G22" s="704"/>
      <c r="H22" s="704"/>
      <c r="I22" s="704"/>
      <c r="J22" s="704"/>
      <c r="K22" s="704"/>
      <c r="L22" s="704"/>
      <c r="M22" s="704"/>
      <c r="N22" s="704"/>
      <c r="O22" s="704"/>
      <c r="P22" s="704"/>
      <c r="Q22" s="705"/>
      <c r="R22" s="665">
        <v>32117</v>
      </c>
      <c r="S22" s="666"/>
      <c r="T22" s="666"/>
      <c r="U22" s="666"/>
      <c r="V22" s="666"/>
      <c r="W22" s="666"/>
      <c r="X22" s="666"/>
      <c r="Y22" s="667"/>
      <c r="Z22" s="668">
        <v>0.3</v>
      </c>
      <c r="AA22" s="668"/>
      <c r="AB22" s="668"/>
      <c r="AC22" s="668"/>
      <c r="AD22" s="669">
        <v>32117</v>
      </c>
      <c r="AE22" s="669"/>
      <c r="AF22" s="669"/>
      <c r="AG22" s="669"/>
      <c r="AH22" s="669"/>
      <c r="AI22" s="669"/>
      <c r="AJ22" s="669"/>
      <c r="AK22" s="669"/>
      <c r="AL22" s="670">
        <v>0.5</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283</v>
      </c>
      <c r="C23" s="663"/>
      <c r="D23" s="663"/>
      <c r="E23" s="663"/>
      <c r="F23" s="663"/>
      <c r="G23" s="663"/>
      <c r="H23" s="663"/>
      <c r="I23" s="663"/>
      <c r="J23" s="663"/>
      <c r="K23" s="663"/>
      <c r="L23" s="663"/>
      <c r="M23" s="663"/>
      <c r="N23" s="663"/>
      <c r="O23" s="663"/>
      <c r="P23" s="663"/>
      <c r="Q23" s="664"/>
      <c r="R23" s="665">
        <v>2672024</v>
      </c>
      <c r="S23" s="666"/>
      <c r="T23" s="666"/>
      <c r="U23" s="666"/>
      <c r="V23" s="666"/>
      <c r="W23" s="666"/>
      <c r="X23" s="666"/>
      <c r="Y23" s="667"/>
      <c r="Z23" s="668">
        <v>20.9</v>
      </c>
      <c r="AA23" s="668"/>
      <c r="AB23" s="668"/>
      <c r="AC23" s="668"/>
      <c r="AD23" s="669">
        <v>2453168</v>
      </c>
      <c r="AE23" s="669"/>
      <c r="AF23" s="669"/>
      <c r="AG23" s="669"/>
      <c r="AH23" s="669"/>
      <c r="AI23" s="669"/>
      <c r="AJ23" s="669"/>
      <c r="AK23" s="669"/>
      <c r="AL23" s="670">
        <v>41.5</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127</v>
      </c>
      <c r="BP23" s="668"/>
      <c r="BQ23" s="668"/>
      <c r="BR23" s="668"/>
      <c r="BS23" s="669" t="s">
        <v>127</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2">
      <c r="B24" s="662" t="s">
        <v>290</v>
      </c>
      <c r="C24" s="663"/>
      <c r="D24" s="663"/>
      <c r="E24" s="663"/>
      <c r="F24" s="663"/>
      <c r="G24" s="663"/>
      <c r="H24" s="663"/>
      <c r="I24" s="663"/>
      <c r="J24" s="663"/>
      <c r="K24" s="663"/>
      <c r="L24" s="663"/>
      <c r="M24" s="663"/>
      <c r="N24" s="663"/>
      <c r="O24" s="663"/>
      <c r="P24" s="663"/>
      <c r="Q24" s="664"/>
      <c r="R24" s="665">
        <v>2453168</v>
      </c>
      <c r="S24" s="666"/>
      <c r="T24" s="666"/>
      <c r="U24" s="666"/>
      <c r="V24" s="666"/>
      <c r="W24" s="666"/>
      <c r="X24" s="666"/>
      <c r="Y24" s="667"/>
      <c r="Z24" s="668">
        <v>19.2</v>
      </c>
      <c r="AA24" s="668"/>
      <c r="AB24" s="668"/>
      <c r="AC24" s="668"/>
      <c r="AD24" s="669">
        <v>2453168</v>
      </c>
      <c r="AE24" s="669"/>
      <c r="AF24" s="669"/>
      <c r="AG24" s="669"/>
      <c r="AH24" s="669"/>
      <c r="AI24" s="669"/>
      <c r="AJ24" s="669"/>
      <c r="AK24" s="669"/>
      <c r="AL24" s="670">
        <v>41.5</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4666405</v>
      </c>
      <c r="CS24" s="655"/>
      <c r="CT24" s="655"/>
      <c r="CU24" s="655"/>
      <c r="CV24" s="655"/>
      <c r="CW24" s="655"/>
      <c r="CX24" s="655"/>
      <c r="CY24" s="656"/>
      <c r="CZ24" s="659">
        <v>40.200000000000003</v>
      </c>
      <c r="DA24" s="660"/>
      <c r="DB24" s="660"/>
      <c r="DC24" s="679"/>
      <c r="DD24" s="706">
        <v>3023462</v>
      </c>
      <c r="DE24" s="655"/>
      <c r="DF24" s="655"/>
      <c r="DG24" s="655"/>
      <c r="DH24" s="655"/>
      <c r="DI24" s="655"/>
      <c r="DJ24" s="655"/>
      <c r="DK24" s="656"/>
      <c r="DL24" s="706">
        <v>2642815</v>
      </c>
      <c r="DM24" s="655"/>
      <c r="DN24" s="655"/>
      <c r="DO24" s="655"/>
      <c r="DP24" s="655"/>
      <c r="DQ24" s="655"/>
      <c r="DR24" s="655"/>
      <c r="DS24" s="655"/>
      <c r="DT24" s="655"/>
      <c r="DU24" s="655"/>
      <c r="DV24" s="656"/>
      <c r="DW24" s="659">
        <v>42.6</v>
      </c>
      <c r="DX24" s="660"/>
      <c r="DY24" s="660"/>
      <c r="DZ24" s="660"/>
      <c r="EA24" s="660"/>
      <c r="EB24" s="660"/>
      <c r="EC24" s="661"/>
    </row>
    <row r="25" spans="2:133" ht="11.25" customHeight="1" x14ac:dyDescent="0.2">
      <c r="B25" s="662" t="s">
        <v>293</v>
      </c>
      <c r="C25" s="663"/>
      <c r="D25" s="663"/>
      <c r="E25" s="663"/>
      <c r="F25" s="663"/>
      <c r="G25" s="663"/>
      <c r="H25" s="663"/>
      <c r="I25" s="663"/>
      <c r="J25" s="663"/>
      <c r="K25" s="663"/>
      <c r="L25" s="663"/>
      <c r="M25" s="663"/>
      <c r="N25" s="663"/>
      <c r="O25" s="663"/>
      <c r="P25" s="663"/>
      <c r="Q25" s="664"/>
      <c r="R25" s="665">
        <v>218856</v>
      </c>
      <c r="S25" s="666"/>
      <c r="T25" s="666"/>
      <c r="U25" s="666"/>
      <c r="V25" s="666"/>
      <c r="W25" s="666"/>
      <c r="X25" s="666"/>
      <c r="Y25" s="667"/>
      <c r="Z25" s="668">
        <v>1.7</v>
      </c>
      <c r="AA25" s="668"/>
      <c r="AB25" s="668"/>
      <c r="AC25" s="668"/>
      <c r="AD25" s="669" t="s">
        <v>127</v>
      </c>
      <c r="AE25" s="669"/>
      <c r="AF25" s="669"/>
      <c r="AG25" s="669"/>
      <c r="AH25" s="669"/>
      <c r="AI25" s="669"/>
      <c r="AJ25" s="669"/>
      <c r="AK25" s="669"/>
      <c r="AL25" s="670" t="s">
        <v>127</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1801767</v>
      </c>
      <c r="CS25" s="699"/>
      <c r="CT25" s="699"/>
      <c r="CU25" s="699"/>
      <c r="CV25" s="699"/>
      <c r="CW25" s="699"/>
      <c r="CX25" s="699"/>
      <c r="CY25" s="700"/>
      <c r="CZ25" s="670">
        <v>15.5</v>
      </c>
      <c r="DA25" s="701"/>
      <c r="DB25" s="701"/>
      <c r="DC25" s="707"/>
      <c r="DD25" s="674">
        <v>1626344</v>
      </c>
      <c r="DE25" s="699"/>
      <c r="DF25" s="699"/>
      <c r="DG25" s="699"/>
      <c r="DH25" s="699"/>
      <c r="DI25" s="699"/>
      <c r="DJ25" s="699"/>
      <c r="DK25" s="700"/>
      <c r="DL25" s="674">
        <v>1245949</v>
      </c>
      <c r="DM25" s="699"/>
      <c r="DN25" s="699"/>
      <c r="DO25" s="699"/>
      <c r="DP25" s="699"/>
      <c r="DQ25" s="699"/>
      <c r="DR25" s="699"/>
      <c r="DS25" s="699"/>
      <c r="DT25" s="699"/>
      <c r="DU25" s="699"/>
      <c r="DV25" s="700"/>
      <c r="DW25" s="670">
        <v>20.100000000000001</v>
      </c>
      <c r="DX25" s="701"/>
      <c r="DY25" s="701"/>
      <c r="DZ25" s="701"/>
      <c r="EA25" s="701"/>
      <c r="EB25" s="701"/>
      <c r="EC25" s="702"/>
    </row>
    <row r="26" spans="2:133" ht="11.25" customHeight="1" x14ac:dyDescent="0.2">
      <c r="B26" s="662" t="s">
        <v>296</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127</v>
      </c>
      <c r="AA26" s="668"/>
      <c r="AB26" s="668"/>
      <c r="AC26" s="668"/>
      <c r="AD26" s="669" t="s">
        <v>127</v>
      </c>
      <c r="AE26" s="669"/>
      <c r="AF26" s="669"/>
      <c r="AG26" s="669"/>
      <c r="AH26" s="669"/>
      <c r="AI26" s="669"/>
      <c r="AJ26" s="669"/>
      <c r="AK26" s="669"/>
      <c r="AL26" s="670" t="s">
        <v>127</v>
      </c>
      <c r="AM26" s="671"/>
      <c r="AN26" s="671"/>
      <c r="AO26" s="672"/>
      <c r="AP26" s="684" t="s">
        <v>297</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920623</v>
      </c>
      <c r="CS26" s="666"/>
      <c r="CT26" s="666"/>
      <c r="CU26" s="666"/>
      <c r="CV26" s="666"/>
      <c r="CW26" s="666"/>
      <c r="CX26" s="666"/>
      <c r="CY26" s="667"/>
      <c r="CZ26" s="670">
        <v>7.9</v>
      </c>
      <c r="DA26" s="701"/>
      <c r="DB26" s="701"/>
      <c r="DC26" s="707"/>
      <c r="DD26" s="674">
        <v>827221</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701"/>
      <c r="DY26" s="701"/>
      <c r="DZ26" s="701"/>
      <c r="EA26" s="701"/>
      <c r="EB26" s="701"/>
      <c r="EC26" s="702"/>
    </row>
    <row r="27" spans="2:133" ht="11.25" customHeight="1" x14ac:dyDescent="0.2">
      <c r="B27" s="662" t="s">
        <v>299</v>
      </c>
      <c r="C27" s="663"/>
      <c r="D27" s="663"/>
      <c r="E27" s="663"/>
      <c r="F27" s="663"/>
      <c r="G27" s="663"/>
      <c r="H27" s="663"/>
      <c r="I27" s="663"/>
      <c r="J27" s="663"/>
      <c r="K27" s="663"/>
      <c r="L27" s="663"/>
      <c r="M27" s="663"/>
      <c r="N27" s="663"/>
      <c r="O27" s="663"/>
      <c r="P27" s="663"/>
      <c r="Q27" s="664"/>
      <c r="R27" s="665">
        <v>6086591</v>
      </c>
      <c r="S27" s="666"/>
      <c r="T27" s="666"/>
      <c r="U27" s="666"/>
      <c r="V27" s="666"/>
      <c r="W27" s="666"/>
      <c r="X27" s="666"/>
      <c r="Y27" s="667"/>
      <c r="Z27" s="668">
        <v>47.5</v>
      </c>
      <c r="AA27" s="668"/>
      <c r="AB27" s="668"/>
      <c r="AC27" s="668"/>
      <c r="AD27" s="669">
        <v>5867735</v>
      </c>
      <c r="AE27" s="669"/>
      <c r="AF27" s="669"/>
      <c r="AG27" s="669"/>
      <c r="AH27" s="669"/>
      <c r="AI27" s="669"/>
      <c r="AJ27" s="669"/>
      <c r="AK27" s="669"/>
      <c r="AL27" s="670">
        <v>99.199996948242188</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2614536</v>
      </c>
      <c r="BH27" s="666"/>
      <c r="BI27" s="666"/>
      <c r="BJ27" s="666"/>
      <c r="BK27" s="666"/>
      <c r="BL27" s="666"/>
      <c r="BM27" s="666"/>
      <c r="BN27" s="667"/>
      <c r="BO27" s="668">
        <v>100</v>
      </c>
      <c r="BP27" s="668"/>
      <c r="BQ27" s="668"/>
      <c r="BR27" s="668"/>
      <c r="BS27" s="669" t="s">
        <v>127</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1876691</v>
      </c>
      <c r="CS27" s="699"/>
      <c r="CT27" s="699"/>
      <c r="CU27" s="699"/>
      <c r="CV27" s="699"/>
      <c r="CW27" s="699"/>
      <c r="CX27" s="699"/>
      <c r="CY27" s="700"/>
      <c r="CZ27" s="670">
        <v>16.2</v>
      </c>
      <c r="DA27" s="701"/>
      <c r="DB27" s="701"/>
      <c r="DC27" s="707"/>
      <c r="DD27" s="674">
        <v>434669</v>
      </c>
      <c r="DE27" s="699"/>
      <c r="DF27" s="699"/>
      <c r="DG27" s="699"/>
      <c r="DH27" s="699"/>
      <c r="DI27" s="699"/>
      <c r="DJ27" s="699"/>
      <c r="DK27" s="700"/>
      <c r="DL27" s="674">
        <v>434417</v>
      </c>
      <c r="DM27" s="699"/>
      <c r="DN27" s="699"/>
      <c r="DO27" s="699"/>
      <c r="DP27" s="699"/>
      <c r="DQ27" s="699"/>
      <c r="DR27" s="699"/>
      <c r="DS27" s="699"/>
      <c r="DT27" s="699"/>
      <c r="DU27" s="699"/>
      <c r="DV27" s="700"/>
      <c r="DW27" s="670">
        <v>7</v>
      </c>
      <c r="DX27" s="701"/>
      <c r="DY27" s="701"/>
      <c r="DZ27" s="701"/>
      <c r="EA27" s="701"/>
      <c r="EB27" s="701"/>
      <c r="EC27" s="702"/>
    </row>
    <row r="28" spans="2:133" ht="11.25" customHeight="1" x14ac:dyDescent="0.2">
      <c r="B28" s="662" t="s">
        <v>302</v>
      </c>
      <c r="C28" s="663"/>
      <c r="D28" s="663"/>
      <c r="E28" s="663"/>
      <c r="F28" s="663"/>
      <c r="G28" s="663"/>
      <c r="H28" s="663"/>
      <c r="I28" s="663"/>
      <c r="J28" s="663"/>
      <c r="K28" s="663"/>
      <c r="L28" s="663"/>
      <c r="M28" s="663"/>
      <c r="N28" s="663"/>
      <c r="O28" s="663"/>
      <c r="P28" s="663"/>
      <c r="Q28" s="664"/>
      <c r="R28" s="665">
        <v>1829</v>
      </c>
      <c r="S28" s="666"/>
      <c r="T28" s="666"/>
      <c r="U28" s="666"/>
      <c r="V28" s="666"/>
      <c r="W28" s="666"/>
      <c r="X28" s="666"/>
      <c r="Y28" s="667"/>
      <c r="Z28" s="668">
        <v>0</v>
      </c>
      <c r="AA28" s="668"/>
      <c r="AB28" s="668"/>
      <c r="AC28" s="668"/>
      <c r="AD28" s="669">
        <v>1829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987947</v>
      </c>
      <c r="CS28" s="666"/>
      <c r="CT28" s="666"/>
      <c r="CU28" s="666"/>
      <c r="CV28" s="666"/>
      <c r="CW28" s="666"/>
      <c r="CX28" s="666"/>
      <c r="CY28" s="667"/>
      <c r="CZ28" s="670">
        <v>8.5</v>
      </c>
      <c r="DA28" s="701"/>
      <c r="DB28" s="701"/>
      <c r="DC28" s="707"/>
      <c r="DD28" s="674">
        <v>962449</v>
      </c>
      <c r="DE28" s="666"/>
      <c r="DF28" s="666"/>
      <c r="DG28" s="666"/>
      <c r="DH28" s="666"/>
      <c r="DI28" s="666"/>
      <c r="DJ28" s="666"/>
      <c r="DK28" s="667"/>
      <c r="DL28" s="674">
        <v>962449</v>
      </c>
      <c r="DM28" s="666"/>
      <c r="DN28" s="666"/>
      <c r="DO28" s="666"/>
      <c r="DP28" s="666"/>
      <c r="DQ28" s="666"/>
      <c r="DR28" s="666"/>
      <c r="DS28" s="666"/>
      <c r="DT28" s="666"/>
      <c r="DU28" s="666"/>
      <c r="DV28" s="667"/>
      <c r="DW28" s="670">
        <v>15.5</v>
      </c>
      <c r="DX28" s="701"/>
      <c r="DY28" s="701"/>
      <c r="DZ28" s="701"/>
      <c r="EA28" s="701"/>
      <c r="EB28" s="701"/>
      <c r="EC28" s="702"/>
    </row>
    <row r="29" spans="2:133" ht="11.25" customHeight="1" x14ac:dyDescent="0.2">
      <c r="B29" s="662" t="s">
        <v>304</v>
      </c>
      <c r="C29" s="663"/>
      <c r="D29" s="663"/>
      <c r="E29" s="663"/>
      <c r="F29" s="663"/>
      <c r="G29" s="663"/>
      <c r="H29" s="663"/>
      <c r="I29" s="663"/>
      <c r="J29" s="663"/>
      <c r="K29" s="663"/>
      <c r="L29" s="663"/>
      <c r="M29" s="663"/>
      <c r="N29" s="663"/>
      <c r="O29" s="663"/>
      <c r="P29" s="663"/>
      <c r="Q29" s="664"/>
      <c r="R29" s="665">
        <v>2035</v>
      </c>
      <c r="S29" s="666"/>
      <c r="T29" s="666"/>
      <c r="U29" s="666"/>
      <c r="V29" s="666"/>
      <c r="W29" s="666"/>
      <c r="X29" s="666"/>
      <c r="Y29" s="667"/>
      <c r="Z29" s="668">
        <v>0</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305</v>
      </c>
      <c r="CE29" s="715"/>
      <c r="CF29" s="680" t="s">
        <v>70</v>
      </c>
      <c r="CG29" s="681"/>
      <c r="CH29" s="681"/>
      <c r="CI29" s="681"/>
      <c r="CJ29" s="681"/>
      <c r="CK29" s="681"/>
      <c r="CL29" s="681"/>
      <c r="CM29" s="681"/>
      <c r="CN29" s="681"/>
      <c r="CO29" s="681"/>
      <c r="CP29" s="681"/>
      <c r="CQ29" s="682"/>
      <c r="CR29" s="665">
        <v>987947</v>
      </c>
      <c r="CS29" s="699"/>
      <c r="CT29" s="699"/>
      <c r="CU29" s="699"/>
      <c r="CV29" s="699"/>
      <c r="CW29" s="699"/>
      <c r="CX29" s="699"/>
      <c r="CY29" s="700"/>
      <c r="CZ29" s="670">
        <v>8.5</v>
      </c>
      <c r="DA29" s="701"/>
      <c r="DB29" s="701"/>
      <c r="DC29" s="707"/>
      <c r="DD29" s="674">
        <v>962449</v>
      </c>
      <c r="DE29" s="699"/>
      <c r="DF29" s="699"/>
      <c r="DG29" s="699"/>
      <c r="DH29" s="699"/>
      <c r="DI29" s="699"/>
      <c r="DJ29" s="699"/>
      <c r="DK29" s="700"/>
      <c r="DL29" s="674">
        <v>962449</v>
      </c>
      <c r="DM29" s="699"/>
      <c r="DN29" s="699"/>
      <c r="DO29" s="699"/>
      <c r="DP29" s="699"/>
      <c r="DQ29" s="699"/>
      <c r="DR29" s="699"/>
      <c r="DS29" s="699"/>
      <c r="DT29" s="699"/>
      <c r="DU29" s="699"/>
      <c r="DV29" s="700"/>
      <c r="DW29" s="670">
        <v>15.5</v>
      </c>
      <c r="DX29" s="701"/>
      <c r="DY29" s="701"/>
      <c r="DZ29" s="701"/>
      <c r="EA29" s="701"/>
      <c r="EB29" s="701"/>
      <c r="EC29" s="702"/>
    </row>
    <row r="30" spans="2:133" ht="11.25" customHeight="1" x14ac:dyDescent="0.2">
      <c r="B30" s="662" t="s">
        <v>306</v>
      </c>
      <c r="C30" s="663"/>
      <c r="D30" s="663"/>
      <c r="E30" s="663"/>
      <c r="F30" s="663"/>
      <c r="G30" s="663"/>
      <c r="H30" s="663"/>
      <c r="I30" s="663"/>
      <c r="J30" s="663"/>
      <c r="K30" s="663"/>
      <c r="L30" s="663"/>
      <c r="M30" s="663"/>
      <c r="N30" s="663"/>
      <c r="O30" s="663"/>
      <c r="P30" s="663"/>
      <c r="Q30" s="664"/>
      <c r="R30" s="665">
        <v>57513</v>
      </c>
      <c r="S30" s="666"/>
      <c r="T30" s="666"/>
      <c r="U30" s="666"/>
      <c r="V30" s="666"/>
      <c r="W30" s="666"/>
      <c r="X30" s="666"/>
      <c r="Y30" s="667"/>
      <c r="Z30" s="668">
        <v>0.4</v>
      </c>
      <c r="AA30" s="668"/>
      <c r="AB30" s="668"/>
      <c r="AC30" s="668"/>
      <c r="AD30" s="669">
        <v>8526</v>
      </c>
      <c r="AE30" s="669"/>
      <c r="AF30" s="669"/>
      <c r="AG30" s="669"/>
      <c r="AH30" s="669"/>
      <c r="AI30" s="669"/>
      <c r="AJ30" s="669"/>
      <c r="AK30" s="669"/>
      <c r="AL30" s="670">
        <v>0.1</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307</v>
      </c>
      <c r="BH30" s="712"/>
      <c r="BI30" s="712"/>
      <c r="BJ30" s="712"/>
      <c r="BK30" s="712"/>
      <c r="BL30" s="712"/>
      <c r="BM30" s="712"/>
      <c r="BN30" s="712"/>
      <c r="BO30" s="712"/>
      <c r="BP30" s="712"/>
      <c r="BQ30" s="713"/>
      <c r="BR30" s="644" t="s">
        <v>308</v>
      </c>
      <c r="BS30" s="712"/>
      <c r="BT30" s="712"/>
      <c r="BU30" s="712"/>
      <c r="BV30" s="712"/>
      <c r="BW30" s="712"/>
      <c r="BX30" s="712"/>
      <c r="BY30" s="712"/>
      <c r="BZ30" s="712"/>
      <c r="CA30" s="712"/>
      <c r="CB30" s="713"/>
      <c r="CD30" s="716"/>
      <c r="CE30" s="717"/>
      <c r="CF30" s="680" t="s">
        <v>309</v>
      </c>
      <c r="CG30" s="681"/>
      <c r="CH30" s="681"/>
      <c r="CI30" s="681"/>
      <c r="CJ30" s="681"/>
      <c r="CK30" s="681"/>
      <c r="CL30" s="681"/>
      <c r="CM30" s="681"/>
      <c r="CN30" s="681"/>
      <c r="CO30" s="681"/>
      <c r="CP30" s="681"/>
      <c r="CQ30" s="682"/>
      <c r="CR30" s="665">
        <v>913169</v>
      </c>
      <c r="CS30" s="666"/>
      <c r="CT30" s="666"/>
      <c r="CU30" s="666"/>
      <c r="CV30" s="666"/>
      <c r="CW30" s="666"/>
      <c r="CX30" s="666"/>
      <c r="CY30" s="667"/>
      <c r="CZ30" s="670">
        <v>7.9</v>
      </c>
      <c r="DA30" s="701"/>
      <c r="DB30" s="701"/>
      <c r="DC30" s="707"/>
      <c r="DD30" s="674">
        <v>888232</v>
      </c>
      <c r="DE30" s="666"/>
      <c r="DF30" s="666"/>
      <c r="DG30" s="666"/>
      <c r="DH30" s="666"/>
      <c r="DI30" s="666"/>
      <c r="DJ30" s="666"/>
      <c r="DK30" s="667"/>
      <c r="DL30" s="674">
        <v>888232</v>
      </c>
      <c r="DM30" s="666"/>
      <c r="DN30" s="666"/>
      <c r="DO30" s="666"/>
      <c r="DP30" s="666"/>
      <c r="DQ30" s="666"/>
      <c r="DR30" s="666"/>
      <c r="DS30" s="666"/>
      <c r="DT30" s="666"/>
      <c r="DU30" s="666"/>
      <c r="DV30" s="667"/>
      <c r="DW30" s="670">
        <v>14.3</v>
      </c>
      <c r="DX30" s="701"/>
      <c r="DY30" s="701"/>
      <c r="DZ30" s="701"/>
      <c r="EA30" s="701"/>
      <c r="EB30" s="701"/>
      <c r="EC30" s="702"/>
    </row>
    <row r="31" spans="2:133" ht="11.25" customHeight="1" x14ac:dyDescent="0.2">
      <c r="B31" s="662" t="s">
        <v>310</v>
      </c>
      <c r="C31" s="663"/>
      <c r="D31" s="663"/>
      <c r="E31" s="663"/>
      <c r="F31" s="663"/>
      <c r="G31" s="663"/>
      <c r="H31" s="663"/>
      <c r="I31" s="663"/>
      <c r="J31" s="663"/>
      <c r="K31" s="663"/>
      <c r="L31" s="663"/>
      <c r="M31" s="663"/>
      <c r="N31" s="663"/>
      <c r="O31" s="663"/>
      <c r="P31" s="663"/>
      <c r="Q31" s="664"/>
      <c r="R31" s="665">
        <v>10205</v>
      </c>
      <c r="S31" s="666"/>
      <c r="T31" s="666"/>
      <c r="U31" s="666"/>
      <c r="V31" s="666"/>
      <c r="W31" s="666"/>
      <c r="X31" s="666"/>
      <c r="Y31" s="667"/>
      <c r="Z31" s="668">
        <v>0.1</v>
      </c>
      <c r="AA31" s="668"/>
      <c r="AB31" s="668"/>
      <c r="AC31" s="668"/>
      <c r="AD31" s="669" t="s">
        <v>127</v>
      </c>
      <c r="AE31" s="669"/>
      <c r="AF31" s="669"/>
      <c r="AG31" s="669"/>
      <c r="AH31" s="669"/>
      <c r="AI31" s="669"/>
      <c r="AJ31" s="669"/>
      <c r="AK31" s="669"/>
      <c r="AL31" s="670" t="s">
        <v>127</v>
      </c>
      <c r="AM31" s="671"/>
      <c r="AN31" s="671"/>
      <c r="AO31" s="672"/>
      <c r="AP31" s="725" t="s">
        <v>311</v>
      </c>
      <c r="AQ31" s="726"/>
      <c r="AR31" s="726"/>
      <c r="AS31" s="726"/>
      <c r="AT31" s="731" t="s">
        <v>312</v>
      </c>
      <c r="AU31" s="366"/>
      <c r="AV31" s="366"/>
      <c r="AW31" s="366"/>
      <c r="AX31" s="651" t="s">
        <v>188</v>
      </c>
      <c r="AY31" s="652"/>
      <c r="AZ31" s="652"/>
      <c r="BA31" s="652"/>
      <c r="BB31" s="652"/>
      <c r="BC31" s="652"/>
      <c r="BD31" s="652"/>
      <c r="BE31" s="652"/>
      <c r="BF31" s="653"/>
      <c r="BG31" s="724">
        <v>98.8</v>
      </c>
      <c r="BH31" s="720"/>
      <c r="BI31" s="720"/>
      <c r="BJ31" s="720"/>
      <c r="BK31" s="720"/>
      <c r="BL31" s="720"/>
      <c r="BM31" s="660">
        <v>96.5</v>
      </c>
      <c r="BN31" s="720"/>
      <c r="BO31" s="720"/>
      <c r="BP31" s="720"/>
      <c r="BQ31" s="721"/>
      <c r="BR31" s="724">
        <v>98.7</v>
      </c>
      <c r="BS31" s="720"/>
      <c r="BT31" s="720"/>
      <c r="BU31" s="720"/>
      <c r="BV31" s="720"/>
      <c r="BW31" s="720"/>
      <c r="BX31" s="660">
        <v>96.1</v>
      </c>
      <c r="BY31" s="720"/>
      <c r="BZ31" s="720"/>
      <c r="CA31" s="720"/>
      <c r="CB31" s="721"/>
      <c r="CD31" s="716"/>
      <c r="CE31" s="717"/>
      <c r="CF31" s="680" t="s">
        <v>313</v>
      </c>
      <c r="CG31" s="681"/>
      <c r="CH31" s="681"/>
      <c r="CI31" s="681"/>
      <c r="CJ31" s="681"/>
      <c r="CK31" s="681"/>
      <c r="CL31" s="681"/>
      <c r="CM31" s="681"/>
      <c r="CN31" s="681"/>
      <c r="CO31" s="681"/>
      <c r="CP31" s="681"/>
      <c r="CQ31" s="682"/>
      <c r="CR31" s="665">
        <v>74778</v>
      </c>
      <c r="CS31" s="699"/>
      <c r="CT31" s="699"/>
      <c r="CU31" s="699"/>
      <c r="CV31" s="699"/>
      <c r="CW31" s="699"/>
      <c r="CX31" s="699"/>
      <c r="CY31" s="700"/>
      <c r="CZ31" s="670">
        <v>0.6</v>
      </c>
      <c r="DA31" s="701"/>
      <c r="DB31" s="701"/>
      <c r="DC31" s="707"/>
      <c r="DD31" s="674">
        <v>74217</v>
      </c>
      <c r="DE31" s="699"/>
      <c r="DF31" s="699"/>
      <c r="DG31" s="699"/>
      <c r="DH31" s="699"/>
      <c r="DI31" s="699"/>
      <c r="DJ31" s="699"/>
      <c r="DK31" s="700"/>
      <c r="DL31" s="674">
        <v>74217</v>
      </c>
      <c r="DM31" s="699"/>
      <c r="DN31" s="699"/>
      <c r="DO31" s="699"/>
      <c r="DP31" s="699"/>
      <c r="DQ31" s="699"/>
      <c r="DR31" s="699"/>
      <c r="DS31" s="699"/>
      <c r="DT31" s="699"/>
      <c r="DU31" s="699"/>
      <c r="DV31" s="700"/>
      <c r="DW31" s="670">
        <v>1.2</v>
      </c>
      <c r="DX31" s="701"/>
      <c r="DY31" s="701"/>
      <c r="DZ31" s="701"/>
      <c r="EA31" s="701"/>
      <c r="EB31" s="701"/>
      <c r="EC31" s="702"/>
    </row>
    <row r="32" spans="2:133" ht="11.25" customHeight="1" x14ac:dyDescent="0.2">
      <c r="B32" s="662" t="s">
        <v>314</v>
      </c>
      <c r="C32" s="663"/>
      <c r="D32" s="663"/>
      <c r="E32" s="663"/>
      <c r="F32" s="663"/>
      <c r="G32" s="663"/>
      <c r="H32" s="663"/>
      <c r="I32" s="663"/>
      <c r="J32" s="663"/>
      <c r="K32" s="663"/>
      <c r="L32" s="663"/>
      <c r="M32" s="663"/>
      <c r="N32" s="663"/>
      <c r="O32" s="663"/>
      <c r="P32" s="663"/>
      <c r="Q32" s="664"/>
      <c r="R32" s="665">
        <v>1846393</v>
      </c>
      <c r="S32" s="666"/>
      <c r="T32" s="666"/>
      <c r="U32" s="666"/>
      <c r="V32" s="666"/>
      <c r="W32" s="666"/>
      <c r="X32" s="666"/>
      <c r="Y32" s="667"/>
      <c r="Z32" s="668">
        <v>14.4</v>
      </c>
      <c r="AA32" s="668"/>
      <c r="AB32" s="668"/>
      <c r="AC32" s="668"/>
      <c r="AD32" s="669" t="s">
        <v>127</v>
      </c>
      <c r="AE32" s="669"/>
      <c r="AF32" s="669"/>
      <c r="AG32" s="669"/>
      <c r="AH32" s="669"/>
      <c r="AI32" s="669"/>
      <c r="AJ32" s="669"/>
      <c r="AK32" s="669"/>
      <c r="AL32" s="670" t="s">
        <v>127</v>
      </c>
      <c r="AM32" s="671"/>
      <c r="AN32" s="671"/>
      <c r="AO32" s="672"/>
      <c r="AP32" s="727"/>
      <c r="AQ32" s="728"/>
      <c r="AR32" s="728"/>
      <c r="AS32" s="728"/>
      <c r="AT32" s="732"/>
      <c r="AU32" s="362" t="s">
        <v>315</v>
      </c>
      <c r="AV32" s="362"/>
      <c r="AW32" s="362"/>
      <c r="AX32" s="662" t="s">
        <v>316</v>
      </c>
      <c r="AY32" s="663"/>
      <c r="AZ32" s="663"/>
      <c r="BA32" s="663"/>
      <c r="BB32" s="663"/>
      <c r="BC32" s="663"/>
      <c r="BD32" s="663"/>
      <c r="BE32" s="663"/>
      <c r="BF32" s="664"/>
      <c r="BG32" s="734">
        <v>99.4</v>
      </c>
      <c r="BH32" s="699"/>
      <c r="BI32" s="699"/>
      <c r="BJ32" s="699"/>
      <c r="BK32" s="699"/>
      <c r="BL32" s="699"/>
      <c r="BM32" s="671">
        <v>97.8</v>
      </c>
      <c r="BN32" s="722"/>
      <c r="BO32" s="722"/>
      <c r="BP32" s="722"/>
      <c r="BQ32" s="723"/>
      <c r="BR32" s="734">
        <v>99.3</v>
      </c>
      <c r="BS32" s="699"/>
      <c r="BT32" s="699"/>
      <c r="BU32" s="699"/>
      <c r="BV32" s="699"/>
      <c r="BW32" s="699"/>
      <c r="BX32" s="671">
        <v>97.3</v>
      </c>
      <c r="BY32" s="722"/>
      <c r="BZ32" s="722"/>
      <c r="CA32" s="722"/>
      <c r="CB32" s="723"/>
      <c r="CD32" s="718"/>
      <c r="CE32" s="719"/>
      <c r="CF32" s="680" t="s">
        <v>317</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701"/>
      <c r="DB32" s="701"/>
      <c r="DC32" s="707"/>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701"/>
      <c r="DY32" s="701"/>
      <c r="DZ32" s="701"/>
      <c r="EA32" s="701"/>
      <c r="EB32" s="701"/>
      <c r="EC32" s="702"/>
    </row>
    <row r="33" spans="2:133" ht="11.25" customHeight="1" x14ac:dyDescent="0.2">
      <c r="B33" s="703" t="s">
        <v>318</v>
      </c>
      <c r="C33" s="704"/>
      <c r="D33" s="704"/>
      <c r="E33" s="704"/>
      <c r="F33" s="704"/>
      <c r="G33" s="704"/>
      <c r="H33" s="704"/>
      <c r="I33" s="704"/>
      <c r="J33" s="704"/>
      <c r="K33" s="704"/>
      <c r="L33" s="704"/>
      <c r="M33" s="704"/>
      <c r="N33" s="704"/>
      <c r="O33" s="704"/>
      <c r="P33" s="704"/>
      <c r="Q33" s="705"/>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9"/>
      <c r="AQ33" s="730"/>
      <c r="AR33" s="730"/>
      <c r="AS33" s="730"/>
      <c r="AT33" s="733"/>
      <c r="AU33" s="360"/>
      <c r="AV33" s="360"/>
      <c r="AW33" s="360"/>
      <c r="AX33" s="709" t="s">
        <v>319</v>
      </c>
      <c r="AY33" s="710"/>
      <c r="AZ33" s="710"/>
      <c r="BA33" s="710"/>
      <c r="BB33" s="710"/>
      <c r="BC33" s="710"/>
      <c r="BD33" s="710"/>
      <c r="BE33" s="710"/>
      <c r="BF33" s="711"/>
      <c r="BG33" s="735">
        <v>98.1</v>
      </c>
      <c r="BH33" s="736"/>
      <c r="BI33" s="736"/>
      <c r="BJ33" s="736"/>
      <c r="BK33" s="736"/>
      <c r="BL33" s="736"/>
      <c r="BM33" s="737">
        <v>94.9</v>
      </c>
      <c r="BN33" s="736"/>
      <c r="BO33" s="736"/>
      <c r="BP33" s="736"/>
      <c r="BQ33" s="738"/>
      <c r="BR33" s="735">
        <v>98</v>
      </c>
      <c r="BS33" s="736"/>
      <c r="BT33" s="736"/>
      <c r="BU33" s="736"/>
      <c r="BV33" s="736"/>
      <c r="BW33" s="736"/>
      <c r="BX33" s="737">
        <v>94.7</v>
      </c>
      <c r="BY33" s="736"/>
      <c r="BZ33" s="736"/>
      <c r="CA33" s="736"/>
      <c r="CB33" s="738"/>
      <c r="CD33" s="680" t="s">
        <v>320</v>
      </c>
      <c r="CE33" s="681"/>
      <c r="CF33" s="681"/>
      <c r="CG33" s="681"/>
      <c r="CH33" s="681"/>
      <c r="CI33" s="681"/>
      <c r="CJ33" s="681"/>
      <c r="CK33" s="681"/>
      <c r="CL33" s="681"/>
      <c r="CM33" s="681"/>
      <c r="CN33" s="681"/>
      <c r="CO33" s="681"/>
      <c r="CP33" s="681"/>
      <c r="CQ33" s="682"/>
      <c r="CR33" s="665">
        <v>5896678</v>
      </c>
      <c r="CS33" s="699"/>
      <c r="CT33" s="699"/>
      <c r="CU33" s="699"/>
      <c r="CV33" s="699"/>
      <c r="CW33" s="699"/>
      <c r="CX33" s="699"/>
      <c r="CY33" s="700"/>
      <c r="CZ33" s="670">
        <v>50.8</v>
      </c>
      <c r="DA33" s="701"/>
      <c r="DB33" s="701"/>
      <c r="DC33" s="707"/>
      <c r="DD33" s="674">
        <v>5287273</v>
      </c>
      <c r="DE33" s="699"/>
      <c r="DF33" s="699"/>
      <c r="DG33" s="699"/>
      <c r="DH33" s="699"/>
      <c r="DI33" s="699"/>
      <c r="DJ33" s="699"/>
      <c r="DK33" s="700"/>
      <c r="DL33" s="674">
        <v>2588226</v>
      </c>
      <c r="DM33" s="699"/>
      <c r="DN33" s="699"/>
      <c r="DO33" s="699"/>
      <c r="DP33" s="699"/>
      <c r="DQ33" s="699"/>
      <c r="DR33" s="699"/>
      <c r="DS33" s="699"/>
      <c r="DT33" s="699"/>
      <c r="DU33" s="699"/>
      <c r="DV33" s="700"/>
      <c r="DW33" s="670">
        <v>41.8</v>
      </c>
      <c r="DX33" s="701"/>
      <c r="DY33" s="701"/>
      <c r="DZ33" s="701"/>
      <c r="EA33" s="701"/>
      <c r="EB33" s="701"/>
      <c r="EC33" s="702"/>
    </row>
    <row r="34" spans="2:133" ht="11.25" customHeight="1" x14ac:dyDescent="0.2">
      <c r="B34" s="662" t="s">
        <v>321</v>
      </c>
      <c r="C34" s="663"/>
      <c r="D34" s="663"/>
      <c r="E34" s="663"/>
      <c r="F34" s="663"/>
      <c r="G34" s="663"/>
      <c r="H34" s="663"/>
      <c r="I34" s="663"/>
      <c r="J34" s="663"/>
      <c r="K34" s="663"/>
      <c r="L34" s="663"/>
      <c r="M34" s="663"/>
      <c r="N34" s="663"/>
      <c r="O34" s="663"/>
      <c r="P34" s="663"/>
      <c r="Q34" s="664"/>
      <c r="R34" s="665">
        <v>697266</v>
      </c>
      <c r="S34" s="666"/>
      <c r="T34" s="666"/>
      <c r="U34" s="666"/>
      <c r="V34" s="666"/>
      <c r="W34" s="666"/>
      <c r="X34" s="666"/>
      <c r="Y34" s="667"/>
      <c r="Z34" s="668">
        <v>5.4</v>
      </c>
      <c r="AA34" s="668"/>
      <c r="AB34" s="668"/>
      <c r="AC34" s="668"/>
      <c r="AD34" s="669" t="s">
        <v>127</v>
      </c>
      <c r="AE34" s="669"/>
      <c r="AF34" s="669"/>
      <c r="AG34" s="669"/>
      <c r="AH34" s="669"/>
      <c r="AI34" s="669"/>
      <c r="AJ34" s="669"/>
      <c r="AK34" s="669"/>
      <c r="AL34" s="670" t="s">
        <v>127</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5">
        <v>1609724</v>
      </c>
      <c r="CS34" s="666"/>
      <c r="CT34" s="666"/>
      <c r="CU34" s="666"/>
      <c r="CV34" s="666"/>
      <c r="CW34" s="666"/>
      <c r="CX34" s="666"/>
      <c r="CY34" s="667"/>
      <c r="CZ34" s="670">
        <v>13.9</v>
      </c>
      <c r="DA34" s="701"/>
      <c r="DB34" s="701"/>
      <c r="DC34" s="707"/>
      <c r="DD34" s="674">
        <v>1359099</v>
      </c>
      <c r="DE34" s="666"/>
      <c r="DF34" s="666"/>
      <c r="DG34" s="666"/>
      <c r="DH34" s="666"/>
      <c r="DI34" s="666"/>
      <c r="DJ34" s="666"/>
      <c r="DK34" s="667"/>
      <c r="DL34" s="674">
        <v>751106</v>
      </c>
      <c r="DM34" s="666"/>
      <c r="DN34" s="666"/>
      <c r="DO34" s="666"/>
      <c r="DP34" s="666"/>
      <c r="DQ34" s="666"/>
      <c r="DR34" s="666"/>
      <c r="DS34" s="666"/>
      <c r="DT34" s="666"/>
      <c r="DU34" s="666"/>
      <c r="DV34" s="667"/>
      <c r="DW34" s="670">
        <v>12.1</v>
      </c>
      <c r="DX34" s="701"/>
      <c r="DY34" s="701"/>
      <c r="DZ34" s="701"/>
      <c r="EA34" s="701"/>
      <c r="EB34" s="701"/>
      <c r="EC34" s="702"/>
    </row>
    <row r="35" spans="2:133" ht="11.25" customHeight="1" x14ac:dyDescent="0.2">
      <c r="B35" s="662" t="s">
        <v>323</v>
      </c>
      <c r="C35" s="663"/>
      <c r="D35" s="663"/>
      <c r="E35" s="663"/>
      <c r="F35" s="663"/>
      <c r="G35" s="663"/>
      <c r="H35" s="663"/>
      <c r="I35" s="663"/>
      <c r="J35" s="663"/>
      <c r="K35" s="663"/>
      <c r="L35" s="663"/>
      <c r="M35" s="663"/>
      <c r="N35" s="663"/>
      <c r="O35" s="663"/>
      <c r="P35" s="663"/>
      <c r="Q35" s="664"/>
      <c r="R35" s="665">
        <v>9152</v>
      </c>
      <c r="S35" s="666"/>
      <c r="T35" s="666"/>
      <c r="U35" s="666"/>
      <c r="V35" s="666"/>
      <c r="W35" s="666"/>
      <c r="X35" s="666"/>
      <c r="Y35" s="667"/>
      <c r="Z35" s="668">
        <v>0.1</v>
      </c>
      <c r="AA35" s="668"/>
      <c r="AB35" s="668"/>
      <c r="AC35" s="668"/>
      <c r="AD35" s="669">
        <v>7430</v>
      </c>
      <c r="AE35" s="669"/>
      <c r="AF35" s="669"/>
      <c r="AG35" s="669"/>
      <c r="AH35" s="669"/>
      <c r="AI35" s="669"/>
      <c r="AJ35" s="669"/>
      <c r="AK35" s="669"/>
      <c r="AL35" s="670">
        <v>0.1</v>
      </c>
      <c r="AM35" s="671"/>
      <c r="AN35" s="671"/>
      <c r="AO35" s="672"/>
      <c r="AP35" s="218"/>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85203</v>
      </c>
      <c r="CS35" s="699"/>
      <c r="CT35" s="699"/>
      <c r="CU35" s="699"/>
      <c r="CV35" s="699"/>
      <c r="CW35" s="699"/>
      <c r="CX35" s="699"/>
      <c r="CY35" s="700"/>
      <c r="CZ35" s="670">
        <v>0.7</v>
      </c>
      <c r="DA35" s="701"/>
      <c r="DB35" s="701"/>
      <c r="DC35" s="707"/>
      <c r="DD35" s="674">
        <v>83094</v>
      </c>
      <c r="DE35" s="699"/>
      <c r="DF35" s="699"/>
      <c r="DG35" s="699"/>
      <c r="DH35" s="699"/>
      <c r="DI35" s="699"/>
      <c r="DJ35" s="699"/>
      <c r="DK35" s="700"/>
      <c r="DL35" s="674">
        <v>81662</v>
      </c>
      <c r="DM35" s="699"/>
      <c r="DN35" s="699"/>
      <c r="DO35" s="699"/>
      <c r="DP35" s="699"/>
      <c r="DQ35" s="699"/>
      <c r="DR35" s="699"/>
      <c r="DS35" s="699"/>
      <c r="DT35" s="699"/>
      <c r="DU35" s="699"/>
      <c r="DV35" s="700"/>
      <c r="DW35" s="670">
        <v>1.3</v>
      </c>
      <c r="DX35" s="701"/>
      <c r="DY35" s="701"/>
      <c r="DZ35" s="701"/>
      <c r="EA35" s="701"/>
      <c r="EB35" s="701"/>
      <c r="EC35" s="702"/>
    </row>
    <row r="36" spans="2:133" ht="11.25" customHeight="1" x14ac:dyDescent="0.2">
      <c r="B36" s="662" t="s">
        <v>327</v>
      </c>
      <c r="C36" s="663"/>
      <c r="D36" s="663"/>
      <c r="E36" s="663"/>
      <c r="F36" s="663"/>
      <c r="G36" s="663"/>
      <c r="H36" s="663"/>
      <c r="I36" s="663"/>
      <c r="J36" s="663"/>
      <c r="K36" s="663"/>
      <c r="L36" s="663"/>
      <c r="M36" s="663"/>
      <c r="N36" s="663"/>
      <c r="O36" s="663"/>
      <c r="P36" s="663"/>
      <c r="Q36" s="664"/>
      <c r="R36" s="665">
        <v>1238292</v>
      </c>
      <c r="S36" s="666"/>
      <c r="T36" s="666"/>
      <c r="U36" s="666"/>
      <c r="V36" s="666"/>
      <c r="W36" s="666"/>
      <c r="X36" s="666"/>
      <c r="Y36" s="667"/>
      <c r="Z36" s="668">
        <v>9.6999999999999993</v>
      </c>
      <c r="AA36" s="668"/>
      <c r="AB36" s="668"/>
      <c r="AC36" s="668"/>
      <c r="AD36" s="669" t="s">
        <v>127</v>
      </c>
      <c r="AE36" s="669"/>
      <c r="AF36" s="669"/>
      <c r="AG36" s="669"/>
      <c r="AH36" s="669"/>
      <c r="AI36" s="669"/>
      <c r="AJ36" s="669"/>
      <c r="AK36" s="669"/>
      <c r="AL36" s="670" t="s">
        <v>127</v>
      </c>
      <c r="AM36" s="671"/>
      <c r="AN36" s="671"/>
      <c r="AO36" s="672"/>
      <c r="AP36" s="218"/>
      <c r="AQ36" s="739" t="s">
        <v>328</v>
      </c>
      <c r="AR36" s="740"/>
      <c r="AS36" s="740"/>
      <c r="AT36" s="740"/>
      <c r="AU36" s="740"/>
      <c r="AV36" s="740"/>
      <c r="AW36" s="740"/>
      <c r="AX36" s="740"/>
      <c r="AY36" s="741"/>
      <c r="AZ36" s="654">
        <v>1251206</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293208</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1622727</v>
      </c>
      <c r="CS36" s="666"/>
      <c r="CT36" s="666"/>
      <c r="CU36" s="666"/>
      <c r="CV36" s="666"/>
      <c r="CW36" s="666"/>
      <c r="CX36" s="666"/>
      <c r="CY36" s="667"/>
      <c r="CZ36" s="670">
        <v>14</v>
      </c>
      <c r="DA36" s="701"/>
      <c r="DB36" s="701"/>
      <c r="DC36" s="707"/>
      <c r="DD36" s="674">
        <v>1437164</v>
      </c>
      <c r="DE36" s="666"/>
      <c r="DF36" s="666"/>
      <c r="DG36" s="666"/>
      <c r="DH36" s="666"/>
      <c r="DI36" s="666"/>
      <c r="DJ36" s="666"/>
      <c r="DK36" s="667"/>
      <c r="DL36" s="674">
        <v>744188</v>
      </c>
      <c r="DM36" s="666"/>
      <c r="DN36" s="666"/>
      <c r="DO36" s="666"/>
      <c r="DP36" s="666"/>
      <c r="DQ36" s="666"/>
      <c r="DR36" s="666"/>
      <c r="DS36" s="666"/>
      <c r="DT36" s="666"/>
      <c r="DU36" s="666"/>
      <c r="DV36" s="667"/>
      <c r="DW36" s="670">
        <v>12</v>
      </c>
      <c r="DX36" s="701"/>
      <c r="DY36" s="701"/>
      <c r="DZ36" s="701"/>
      <c r="EA36" s="701"/>
      <c r="EB36" s="701"/>
      <c r="EC36" s="702"/>
    </row>
    <row r="37" spans="2:133" ht="11.25" customHeight="1" x14ac:dyDescent="0.2">
      <c r="B37" s="662" t="s">
        <v>331</v>
      </c>
      <c r="C37" s="663"/>
      <c r="D37" s="663"/>
      <c r="E37" s="663"/>
      <c r="F37" s="663"/>
      <c r="G37" s="663"/>
      <c r="H37" s="663"/>
      <c r="I37" s="663"/>
      <c r="J37" s="663"/>
      <c r="K37" s="663"/>
      <c r="L37" s="663"/>
      <c r="M37" s="663"/>
      <c r="N37" s="663"/>
      <c r="O37" s="663"/>
      <c r="P37" s="663"/>
      <c r="Q37" s="664"/>
      <c r="R37" s="665">
        <v>737924</v>
      </c>
      <c r="S37" s="666"/>
      <c r="T37" s="666"/>
      <c r="U37" s="666"/>
      <c r="V37" s="666"/>
      <c r="W37" s="666"/>
      <c r="X37" s="666"/>
      <c r="Y37" s="667"/>
      <c r="Z37" s="668">
        <v>5.8</v>
      </c>
      <c r="AA37" s="668"/>
      <c r="AB37" s="668"/>
      <c r="AC37" s="668"/>
      <c r="AD37" s="669" t="s">
        <v>127</v>
      </c>
      <c r="AE37" s="669"/>
      <c r="AF37" s="669"/>
      <c r="AG37" s="669"/>
      <c r="AH37" s="669"/>
      <c r="AI37" s="669"/>
      <c r="AJ37" s="669"/>
      <c r="AK37" s="669"/>
      <c r="AL37" s="670" t="s">
        <v>127</v>
      </c>
      <c r="AM37" s="671"/>
      <c r="AN37" s="671"/>
      <c r="AO37" s="672"/>
      <c r="AQ37" s="743" t="s">
        <v>332</v>
      </c>
      <c r="AR37" s="744"/>
      <c r="AS37" s="744"/>
      <c r="AT37" s="744"/>
      <c r="AU37" s="744"/>
      <c r="AV37" s="744"/>
      <c r="AW37" s="744"/>
      <c r="AX37" s="744"/>
      <c r="AY37" s="745"/>
      <c r="AZ37" s="665">
        <v>302059</v>
      </c>
      <c r="BA37" s="666"/>
      <c r="BB37" s="666"/>
      <c r="BC37" s="666"/>
      <c r="BD37" s="699"/>
      <c r="BE37" s="699"/>
      <c r="BF37" s="723"/>
      <c r="BG37" s="680" t="s">
        <v>333</v>
      </c>
      <c r="BH37" s="681"/>
      <c r="BI37" s="681"/>
      <c r="BJ37" s="681"/>
      <c r="BK37" s="681"/>
      <c r="BL37" s="681"/>
      <c r="BM37" s="681"/>
      <c r="BN37" s="681"/>
      <c r="BO37" s="681"/>
      <c r="BP37" s="681"/>
      <c r="BQ37" s="681"/>
      <c r="BR37" s="681"/>
      <c r="BS37" s="681"/>
      <c r="BT37" s="681"/>
      <c r="BU37" s="682"/>
      <c r="BV37" s="665">
        <v>284254</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621928</v>
      </c>
      <c r="CS37" s="699"/>
      <c r="CT37" s="699"/>
      <c r="CU37" s="699"/>
      <c r="CV37" s="699"/>
      <c r="CW37" s="699"/>
      <c r="CX37" s="699"/>
      <c r="CY37" s="700"/>
      <c r="CZ37" s="670">
        <v>5.4</v>
      </c>
      <c r="DA37" s="701"/>
      <c r="DB37" s="701"/>
      <c r="DC37" s="707"/>
      <c r="DD37" s="674">
        <v>600928</v>
      </c>
      <c r="DE37" s="699"/>
      <c r="DF37" s="699"/>
      <c r="DG37" s="699"/>
      <c r="DH37" s="699"/>
      <c r="DI37" s="699"/>
      <c r="DJ37" s="699"/>
      <c r="DK37" s="700"/>
      <c r="DL37" s="674">
        <v>575556</v>
      </c>
      <c r="DM37" s="699"/>
      <c r="DN37" s="699"/>
      <c r="DO37" s="699"/>
      <c r="DP37" s="699"/>
      <c r="DQ37" s="699"/>
      <c r="DR37" s="699"/>
      <c r="DS37" s="699"/>
      <c r="DT37" s="699"/>
      <c r="DU37" s="699"/>
      <c r="DV37" s="700"/>
      <c r="DW37" s="670">
        <v>9.3000000000000007</v>
      </c>
      <c r="DX37" s="701"/>
      <c r="DY37" s="701"/>
      <c r="DZ37" s="701"/>
      <c r="EA37" s="701"/>
      <c r="EB37" s="701"/>
      <c r="EC37" s="702"/>
    </row>
    <row r="38" spans="2:133" ht="11.25" customHeight="1" x14ac:dyDescent="0.2">
      <c r="B38" s="662" t="s">
        <v>335</v>
      </c>
      <c r="C38" s="663"/>
      <c r="D38" s="663"/>
      <c r="E38" s="663"/>
      <c r="F38" s="663"/>
      <c r="G38" s="663"/>
      <c r="H38" s="663"/>
      <c r="I38" s="663"/>
      <c r="J38" s="663"/>
      <c r="K38" s="663"/>
      <c r="L38" s="663"/>
      <c r="M38" s="663"/>
      <c r="N38" s="663"/>
      <c r="O38" s="663"/>
      <c r="P38" s="663"/>
      <c r="Q38" s="664"/>
      <c r="R38" s="665">
        <v>889837</v>
      </c>
      <c r="S38" s="666"/>
      <c r="T38" s="666"/>
      <c r="U38" s="666"/>
      <c r="V38" s="666"/>
      <c r="W38" s="666"/>
      <c r="X38" s="666"/>
      <c r="Y38" s="667"/>
      <c r="Z38" s="668">
        <v>6.9</v>
      </c>
      <c r="AA38" s="668"/>
      <c r="AB38" s="668"/>
      <c r="AC38" s="668"/>
      <c r="AD38" s="669" t="s">
        <v>127</v>
      </c>
      <c r="AE38" s="669"/>
      <c r="AF38" s="669"/>
      <c r="AG38" s="669"/>
      <c r="AH38" s="669"/>
      <c r="AI38" s="669"/>
      <c r="AJ38" s="669"/>
      <c r="AK38" s="669"/>
      <c r="AL38" s="670" t="s">
        <v>127</v>
      </c>
      <c r="AM38" s="671"/>
      <c r="AN38" s="671"/>
      <c r="AO38" s="672"/>
      <c r="AQ38" s="743" t="s">
        <v>336</v>
      </c>
      <c r="AR38" s="744"/>
      <c r="AS38" s="744"/>
      <c r="AT38" s="744"/>
      <c r="AU38" s="744"/>
      <c r="AV38" s="744"/>
      <c r="AW38" s="744"/>
      <c r="AX38" s="744"/>
      <c r="AY38" s="745"/>
      <c r="AZ38" s="665">
        <v>44048</v>
      </c>
      <c r="BA38" s="666"/>
      <c r="BB38" s="666"/>
      <c r="BC38" s="666"/>
      <c r="BD38" s="699"/>
      <c r="BE38" s="699"/>
      <c r="BF38" s="723"/>
      <c r="BG38" s="680" t="s">
        <v>337</v>
      </c>
      <c r="BH38" s="681"/>
      <c r="BI38" s="681"/>
      <c r="BJ38" s="681"/>
      <c r="BK38" s="681"/>
      <c r="BL38" s="681"/>
      <c r="BM38" s="681"/>
      <c r="BN38" s="681"/>
      <c r="BO38" s="681"/>
      <c r="BP38" s="681"/>
      <c r="BQ38" s="681"/>
      <c r="BR38" s="681"/>
      <c r="BS38" s="681"/>
      <c r="BT38" s="681"/>
      <c r="BU38" s="682"/>
      <c r="BV38" s="665">
        <v>3616</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1207158</v>
      </c>
      <c r="CS38" s="666"/>
      <c r="CT38" s="666"/>
      <c r="CU38" s="666"/>
      <c r="CV38" s="666"/>
      <c r="CW38" s="666"/>
      <c r="CX38" s="666"/>
      <c r="CY38" s="667"/>
      <c r="CZ38" s="670">
        <v>10.4</v>
      </c>
      <c r="DA38" s="701"/>
      <c r="DB38" s="701"/>
      <c r="DC38" s="707"/>
      <c r="DD38" s="674">
        <v>1036050</v>
      </c>
      <c r="DE38" s="666"/>
      <c r="DF38" s="666"/>
      <c r="DG38" s="666"/>
      <c r="DH38" s="666"/>
      <c r="DI38" s="666"/>
      <c r="DJ38" s="666"/>
      <c r="DK38" s="667"/>
      <c r="DL38" s="674">
        <v>1011270</v>
      </c>
      <c r="DM38" s="666"/>
      <c r="DN38" s="666"/>
      <c r="DO38" s="666"/>
      <c r="DP38" s="666"/>
      <c r="DQ38" s="666"/>
      <c r="DR38" s="666"/>
      <c r="DS38" s="666"/>
      <c r="DT38" s="666"/>
      <c r="DU38" s="666"/>
      <c r="DV38" s="667"/>
      <c r="DW38" s="670">
        <v>16.3</v>
      </c>
      <c r="DX38" s="701"/>
      <c r="DY38" s="701"/>
      <c r="DZ38" s="701"/>
      <c r="EA38" s="701"/>
      <c r="EB38" s="701"/>
      <c r="EC38" s="702"/>
    </row>
    <row r="39" spans="2:133" ht="11.25" customHeight="1" x14ac:dyDescent="0.2">
      <c r="B39" s="662" t="s">
        <v>339</v>
      </c>
      <c r="C39" s="663"/>
      <c r="D39" s="663"/>
      <c r="E39" s="663"/>
      <c r="F39" s="663"/>
      <c r="G39" s="663"/>
      <c r="H39" s="663"/>
      <c r="I39" s="663"/>
      <c r="J39" s="663"/>
      <c r="K39" s="663"/>
      <c r="L39" s="663"/>
      <c r="M39" s="663"/>
      <c r="N39" s="663"/>
      <c r="O39" s="663"/>
      <c r="P39" s="663"/>
      <c r="Q39" s="664"/>
      <c r="R39" s="665">
        <v>357396</v>
      </c>
      <c r="S39" s="666"/>
      <c r="T39" s="666"/>
      <c r="U39" s="666"/>
      <c r="V39" s="666"/>
      <c r="W39" s="666"/>
      <c r="X39" s="666"/>
      <c r="Y39" s="667"/>
      <c r="Z39" s="668">
        <v>2.8</v>
      </c>
      <c r="AA39" s="668"/>
      <c r="AB39" s="668"/>
      <c r="AC39" s="668"/>
      <c r="AD39" s="669">
        <v>31499</v>
      </c>
      <c r="AE39" s="669"/>
      <c r="AF39" s="669"/>
      <c r="AG39" s="669"/>
      <c r="AH39" s="669"/>
      <c r="AI39" s="669"/>
      <c r="AJ39" s="669"/>
      <c r="AK39" s="669"/>
      <c r="AL39" s="670">
        <v>0.5</v>
      </c>
      <c r="AM39" s="671"/>
      <c r="AN39" s="671"/>
      <c r="AO39" s="672"/>
      <c r="AQ39" s="743" t="s">
        <v>340</v>
      </c>
      <c r="AR39" s="744"/>
      <c r="AS39" s="744"/>
      <c r="AT39" s="744"/>
      <c r="AU39" s="744"/>
      <c r="AV39" s="744"/>
      <c r="AW39" s="744"/>
      <c r="AX39" s="744"/>
      <c r="AY39" s="745"/>
      <c r="AZ39" s="665" t="s">
        <v>127</v>
      </c>
      <c r="BA39" s="666"/>
      <c r="BB39" s="666"/>
      <c r="BC39" s="666"/>
      <c r="BD39" s="699"/>
      <c r="BE39" s="699"/>
      <c r="BF39" s="723"/>
      <c r="BG39" s="680" t="s">
        <v>341</v>
      </c>
      <c r="BH39" s="681"/>
      <c r="BI39" s="681"/>
      <c r="BJ39" s="681"/>
      <c r="BK39" s="681"/>
      <c r="BL39" s="681"/>
      <c r="BM39" s="681"/>
      <c r="BN39" s="681"/>
      <c r="BO39" s="681"/>
      <c r="BP39" s="681"/>
      <c r="BQ39" s="681"/>
      <c r="BR39" s="681"/>
      <c r="BS39" s="681"/>
      <c r="BT39" s="681"/>
      <c r="BU39" s="682"/>
      <c r="BV39" s="665">
        <v>4755</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1079646</v>
      </c>
      <c r="CS39" s="699"/>
      <c r="CT39" s="699"/>
      <c r="CU39" s="699"/>
      <c r="CV39" s="699"/>
      <c r="CW39" s="699"/>
      <c r="CX39" s="699"/>
      <c r="CY39" s="700"/>
      <c r="CZ39" s="670">
        <v>9.3000000000000007</v>
      </c>
      <c r="DA39" s="701"/>
      <c r="DB39" s="701"/>
      <c r="DC39" s="707"/>
      <c r="DD39" s="674">
        <v>1079646</v>
      </c>
      <c r="DE39" s="699"/>
      <c r="DF39" s="699"/>
      <c r="DG39" s="699"/>
      <c r="DH39" s="699"/>
      <c r="DI39" s="699"/>
      <c r="DJ39" s="699"/>
      <c r="DK39" s="700"/>
      <c r="DL39" s="674" t="s">
        <v>127</v>
      </c>
      <c r="DM39" s="699"/>
      <c r="DN39" s="699"/>
      <c r="DO39" s="699"/>
      <c r="DP39" s="699"/>
      <c r="DQ39" s="699"/>
      <c r="DR39" s="699"/>
      <c r="DS39" s="699"/>
      <c r="DT39" s="699"/>
      <c r="DU39" s="699"/>
      <c r="DV39" s="700"/>
      <c r="DW39" s="670" t="s">
        <v>127</v>
      </c>
      <c r="DX39" s="701"/>
      <c r="DY39" s="701"/>
      <c r="DZ39" s="701"/>
      <c r="EA39" s="701"/>
      <c r="EB39" s="701"/>
      <c r="EC39" s="702"/>
    </row>
    <row r="40" spans="2:133" ht="11.25" customHeight="1" x14ac:dyDescent="0.2">
      <c r="B40" s="662" t="s">
        <v>343</v>
      </c>
      <c r="C40" s="663"/>
      <c r="D40" s="663"/>
      <c r="E40" s="663"/>
      <c r="F40" s="663"/>
      <c r="G40" s="663"/>
      <c r="H40" s="663"/>
      <c r="I40" s="663"/>
      <c r="J40" s="663"/>
      <c r="K40" s="663"/>
      <c r="L40" s="663"/>
      <c r="M40" s="663"/>
      <c r="N40" s="663"/>
      <c r="O40" s="663"/>
      <c r="P40" s="663"/>
      <c r="Q40" s="664"/>
      <c r="R40" s="665">
        <v>875800</v>
      </c>
      <c r="S40" s="666"/>
      <c r="T40" s="666"/>
      <c r="U40" s="666"/>
      <c r="V40" s="666"/>
      <c r="W40" s="666"/>
      <c r="X40" s="666"/>
      <c r="Y40" s="667"/>
      <c r="Z40" s="668">
        <v>6.8</v>
      </c>
      <c r="AA40" s="668"/>
      <c r="AB40" s="668"/>
      <c r="AC40" s="668"/>
      <c r="AD40" s="669" t="s">
        <v>127</v>
      </c>
      <c r="AE40" s="669"/>
      <c r="AF40" s="669"/>
      <c r="AG40" s="669"/>
      <c r="AH40" s="669"/>
      <c r="AI40" s="669"/>
      <c r="AJ40" s="669"/>
      <c r="AK40" s="669"/>
      <c r="AL40" s="670" t="s">
        <v>127</v>
      </c>
      <c r="AM40" s="671"/>
      <c r="AN40" s="671"/>
      <c r="AO40" s="672"/>
      <c r="AQ40" s="743" t="s">
        <v>344</v>
      </c>
      <c r="AR40" s="744"/>
      <c r="AS40" s="744"/>
      <c r="AT40" s="744"/>
      <c r="AU40" s="744"/>
      <c r="AV40" s="744"/>
      <c r="AW40" s="744"/>
      <c r="AX40" s="744"/>
      <c r="AY40" s="745"/>
      <c r="AZ40" s="665" t="s">
        <v>127</v>
      </c>
      <c r="BA40" s="666"/>
      <c r="BB40" s="666"/>
      <c r="BC40" s="666"/>
      <c r="BD40" s="699"/>
      <c r="BE40" s="699"/>
      <c r="BF40" s="723"/>
      <c r="BG40" s="746" t="s">
        <v>345</v>
      </c>
      <c r="BH40" s="747"/>
      <c r="BI40" s="747"/>
      <c r="BJ40" s="747"/>
      <c r="BK40" s="747"/>
      <c r="BL40" s="364"/>
      <c r="BM40" s="681" t="s">
        <v>346</v>
      </c>
      <c r="BN40" s="681"/>
      <c r="BO40" s="681"/>
      <c r="BP40" s="681"/>
      <c r="BQ40" s="681"/>
      <c r="BR40" s="681"/>
      <c r="BS40" s="681"/>
      <c r="BT40" s="681"/>
      <c r="BU40" s="682"/>
      <c r="BV40" s="665">
        <v>110</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v>292220</v>
      </c>
      <c r="CS40" s="666"/>
      <c r="CT40" s="666"/>
      <c r="CU40" s="666"/>
      <c r="CV40" s="666"/>
      <c r="CW40" s="666"/>
      <c r="CX40" s="666"/>
      <c r="CY40" s="667"/>
      <c r="CZ40" s="670">
        <v>2.5</v>
      </c>
      <c r="DA40" s="701"/>
      <c r="DB40" s="701"/>
      <c r="DC40" s="707"/>
      <c r="DD40" s="674">
        <v>292220</v>
      </c>
      <c r="DE40" s="666"/>
      <c r="DF40" s="666"/>
      <c r="DG40" s="666"/>
      <c r="DH40" s="666"/>
      <c r="DI40" s="666"/>
      <c r="DJ40" s="666"/>
      <c r="DK40" s="667"/>
      <c r="DL40" s="674" t="s">
        <v>127</v>
      </c>
      <c r="DM40" s="666"/>
      <c r="DN40" s="666"/>
      <c r="DO40" s="666"/>
      <c r="DP40" s="666"/>
      <c r="DQ40" s="666"/>
      <c r="DR40" s="666"/>
      <c r="DS40" s="666"/>
      <c r="DT40" s="666"/>
      <c r="DU40" s="666"/>
      <c r="DV40" s="667"/>
      <c r="DW40" s="670" t="s">
        <v>127</v>
      </c>
      <c r="DX40" s="701"/>
      <c r="DY40" s="701"/>
      <c r="DZ40" s="701"/>
      <c r="EA40" s="701"/>
      <c r="EB40" s="701"/>
      <c r="EC40" s="702"/>
    </row>
    <row r="41" spans="2:133" ht="11.25" customHeight="1" x14ac:dyDescent="0.2">
      <c r="B41" s="662" t="s">
        <v>348</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349</v>
      </c>
      <c r="AR41" s="744"/>
      <c r="AS41" s="744"/>
      <c r="AT41" s="744"/>
      <c r="AU41" s="744"/>
      <c r="AV41" s="744"/>
      <c r="AW41" s="744"/>
      <c r="AX41" s="744"/>
      <c r="AY41" s="745"/>
      <c r="AZ41" s="665">
        <v>180296</v>
      </c>
      <c r="BA41" s="666"/>
      <c r="BB41" s="666"/>
      <c r="BC41" s="666"/>
      <c r="BD41" s="699"/>
      <c r="BE41" s="699"/>
      <c r="BF41" s="723"/>
      <c r="BG41" s="746"/>
      <c r="BH41" s="747"/>
      <c r="BI41" s="747"/>
      <c r="BJ41" s="747"/>
      <c r="BK41" s="747"/>
      <c r="BL41" s="364"/>
      <c r="BM41" s="681" t="s">
        <v>350</v>
      </c>
      <c r="BN41" s="681"/>
      <c r="BO41" s="681"/>
      <c r="BP41" s="681"/>
      <c r="BQ41" s="681"/>
      <c r="BR41" s="681"/>
      <c r="BS41" s="681"/>
      <c r="BT41" s="681"/>
      <c r="BU41" s="682"/>
      <c r="BV41" s="665" t="s">
        <v>127</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127</v>
      </c>
      <c r="CS41" s="699"/>
      <c r="CT41" s="699"/>
      <c r="CU41" s="699"/>
      <c r="CV41" s="699"/>
      <c r="CW41" s="699"/>
      <c r="CX41" s="699"/>
      <c r="CY41" s="700"/>
      <c r="CZ41" s="670" t="s">
        <v>127</v>
      </c>
      <c r="DA41" s="701"/>
      <c r="DB41" s="701"/>
      <c r="DC41" s="707"/>
      <c r="DD41" s="674" t="s">
        <v>127</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352</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3" t="s">
        <v>353</v>
      </c>
      <c r="AR42" s="754"/>
      <c r="AS42" s="754"/>
      <c r="AT42" s="754"/>
      <c r="AU42" s="754"/>
      <c r="AV42" s="754"/>
      <c r="AW42" s="754"/>
      <c r="AX42" s="754"/>
      <c r="AY42" s="755"/>
      <c r="AZ42" s="759">
        <v>724803</v>
      </c>
      <c r="BA42" s="760"/>
      <c r="BB42" s="760"/>
      <c r="BC42" s="760"/>
      <c r="BD42" s="736"/>
      <c r="BE42" s="736"/>
      <c r="BF42" s="738"/>
      <c r="BG42" s="748"/>
      <c r="BH42" s="749"/>
      <c r="BI42" s="749"/>
      <c r="BJ42" s="749"/>
      <c r="BK42" s="749"/>
      <c r="BL42" s="365"/>
      <c r="BM42" s="691" t="s">
        <v>354</v>
      </c>
      <c r="BN42" s="691"/>
      <c r="BO42" s="691"/>
      <c r="BP42" s="691"/>
      <c r="BQ42" s="691"/>
      <c r="BR42" s="691"/>
      <c r="BS42" s="691"/>
      <c r="BT42" s="691"/>
      <c r="BU42" s="692"/>
      <c r="BV42" s="759">
        <v>338</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1033903</v>
      </c>
      <c r="CS42" s="699"/>
      <c r="CT42" s="699"/>
      <c r="CU42" s="699"/>
      <c r="CV42" s="699"/>
      <c r="CW42" s="699"/>
      <c r="CX42" s="699"/>
      <c r="CY42" s="700"/>
      <c r="CZ42" s="670">
        <v>8.9</v>
      </c>
      <c r="DA42" s="701"/>
      <c r="DB42" s="701"/>
      <c r="DC42" s="707"/>
      <c r="DD42" s="674">
        <v>231439</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356</v>
      </c>
      <c r="C43" s="663"/>
      <c r="D43" s="663"/>
      <c r="E43" s="663"/>
      <c r="F43" s="663"/>
      <c r="G43" s="663"/>
      <c r="H43" s="663"/>
      <c r="I43" s="663"/>
      <c r="J43" s="663"/>
      <c r="K43" s="663"/>
      <c r="L43" s="663"/>
      <c r="M43" s="663"/>
      <c r="N43" s="663"/>
      <c r="O43" s="663"/>
      <c r="P43" s="663"/>
      <c r="Q43" s="664"/>
      <c r="R43" s="665">
        <v>280000</v>
      </c>
      <c r="S43" s="666"/>
      <c r="T43" s="666"/>
      <c r="U43" s="666"/>
      <c r="V43" s="666"/>
      <c r="W43" s="666"/>
      <c r="X43" s="666"/>
      <c r="Y43" s="667"/>
      <c r="Z43" s="668">
        <v>2.2000000000000002</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357</v>
      </c>
      <c r="CE43" s="663"/>
      <c r="CF43" s="663"/>
      <c r="CG43" s="663"/>
      <c r="CH43" s="663"/>
      <c r="CI43" s="663"/>
      <c r="CJ43" s="663"/>
      <c r="CK43" s="663"/>
      <c r="CL43" s="663"/>
      <c r="CM43" s="663"/>
      <c r="CN43" s="663"/>
      <c r="CO43" s="663"/>
      <c r="CP43" s="663"/>
      <c r="CQ43" s="664"/>
      <c r="CR43" s="665">
        <v>55734</v>
      </c>
      <c r="CS43" s="699"/>
      <c r="CT43" s="699"/>
      <c r="CU43" s="699"/>
      <c r="CV43" s="699"/>
      <c r="CW43" s="699"/>
      <c r="CX43" s="699"/>
      <c r="CY43" s="700"/>
      <c r="CZ43" s="670">
        <v>0.5</v>
      </c>
      <c r="DA43" s="701"/>
      <c r="DB43" s="701"/>
      <c r="DC43" s="707"/>
      <c r="DD43" s="674">
        <v>47034</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358</v>
      </c>
      <c r="C44" s="710"/>
      <c r="D44" s="710"/>
      <c r="E44" s="710"/>
      <c r="F44" s="710"/>
      <c r="G44" s="710"/>
      <c r="H44" s="710"/>
      <c r="I44" s="710"/>
      <c r="J44" s="710"/>
      <c r="K44" s="710"/>
      <c r="L44" s="710"/>
      <c r="M44" s="710"/>
      <c r="N44" s="710"/>
      <c r="O44" s="710"/>
      <c r="P44" s="710"/>
      <c r="Q44" s="711"/>
      <c r="R44" s="759">
        <v>12810233</v>
      </c>
      <c r="S44" s="760"/>
      <c r="T44" s="760"/>
      <c r="U44" s="760"/>
      <c r="V44" s="760"/>
      <c r="W44" s="760"/>
      <c r="X44" s="760"/>
      <c r="Y44" s="761"/>
      <c r="Z44" s="762">
        <v>100</v>
      </c>
      <c r="AA44" s="762"/>
      <c r="AB44" s="762"/>
      <c r="AC44" s="762"/>
      <c r="AD44" s="763">
        <v>5917019</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1033903</v>
      </c>
      <c r="CS44" s="666"/>
      <c r="CT44" s="666"/>
      <c r="CU44" s="666"/>
      <c r="CV44" s="666"/>
      <c r="CW44" s="666"/>
      <c r="CX44" s="666"/>
      <c r="CY44" s="667"/>
      <c r="CZ44" s="670">
        <v>8.9</v>
      </c>
      <c r="DA44" s="671"/>
      <c r="DB44" s="671"/>
      <c r="DC44" s="683"/>
      <c r="DD44" s="674">
        <v>231439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360</v>
      </c>
      <c r="CG45" s="663"/>
      <c r="CH45" s="663"/>
      <c r="CI45" s="663"/>
      <c r="CJ45" s="663"/>
      <c r="CK45" s="663"/>
      <c r="CL45" s="663"/>
      <c r="CM45" s="663"/>
      <c r="CN45" s="663"/>
      <c r="CO45" s="663"/>
      <c r="CP45" s="663"/>
      <c r="CQ45" s="664"/>
      <c r="CR45" s="665">
        <v>576078</v>
      </c>
      <c r="CS45" s="699"/>
      <c r="CT45" s="699"/>
      <c r="CU45" s="699"/>
      <c r="CV45" s="699"/>
      <c r="CW45" s="699"/>
      <c r="CX45" s="699"/>
      <c r="CY45" s="700"/>
      <c r="CZ45" s="670">
        <v>5</v>
      </c>
      <c r="DA45" s="701"/>
      <c r="DB45" s="701"/>
      <c r="DC45" s="707"/>
      <c r="DD45" s="674">
        <v>81929</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362</v>
      </c>
      <c r="CG46" s="663"/>
      <c r="CH46" s="663"/>
      <c r="CI46" s="663"/>
      <c r="CJ46" s="663"/>
      <c r="CK46" s="663"/>
      <c r="CL46" s="663"/>
      <c r="CM46" s="663"/>
      <c r="CN46" s="663"/>
      <c r="CO46" s="663"/>
      <c r="CP46" s="663"/>
      <c r="CQ46" s="664"/>
      <c r="CR46" s="665">
        <v>419841</v>
      </c>
      <c r="CS46" s="666"/>
      <c r="CT46" s="666"/>
      <c r="CU46" s="666"/>
      <c r="CV46" s="666"/>
      <c r="CW46" s="666"/>
      <c r="CX46" s="666"/>
      <c r="CY46" s="667"/>
      <c r="CZ46" s="670">
        <v>3.6</v>
      </c>
      <c r="DA46" s="671"/>
      <c r="DB46" s="671"/>
      <c r="DC46" s="683"/>
      <c r="DD46" s="674">
        <v>140526</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t="s">
        <v>127</v>
      </c>
      <c r="CS47" s="699"/>
      <c r="CT47" s="699"/>
      <c r="CU47" s="699"/>
      <c r="CV47" s="699"/>
      <c r="CW47" s="699"/>
      <c r="CX47" s="699"/>
      <c r="CY47" s="700"/>
      <c r="CZ47" s="670" t="s">
        <v>127</v>
      </c>
      <c r="DA47" s="701"/>
      <c r="DB47" s="701"/>
      <c r="DC47" s="707"/>
      <c r="DD47" s="674" t="s">
        <v>127</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1" x14ac:dyDescent="0.2">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367</v>
      </c>
      <c r="CE49" s="710"/>
      <c r="CF49" s="710"/>
      <c r="CG49" s="710"/>
      <c r="CH49" s="710"/>
      <c r="CI49" s="710"/>
      <c r="CJ49" s="710"/>
      <c r="CK49" s="710"/>
      <c r="CL49" s="710"/>
      <c r="CM49" s="710"/>
      <c r="CN49" s="710"/>
      <c r="CO49" s="710"/>
      <c r="CP49" s="710"/>
      <c r="CQ49" s="711"/>
      <c r="CR49" s="759">
        <v>11596986</v>
      </c>
      <c r="CS49" s="736"/>
      <c r="CT49" s="736"/>
      <c r="CU49" s="736"/>
      <c r="CV49" s="736"/>
      <c r="CW49" s="736"/>
      <c r="CX49" s="736"/>
      <c r="CY49" s="773"/>
      <c r="CZ49" s="764">
        <v>100</v>
      </c>
      <c r="DA49" s="774"/>
      <c r="DB49" s="774"/>
      <c r="DC49" s="775"/>
      <c r="DD49" s="776">
        <v>8542174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390</v>
      </c>
      <c r="C7" s="814"/>
      <c r="D7" s="814"/>
      <c r="E7" s="814"/>
      <c r="F7" s="814"/>
      <c r="G7" s="814"/>
      <c r="H7" s="814"/>
      <c r="I7" s="814"/>
      <c r="J7" s="814"/>
      <c r="K7" s="814"/>
      <c r="L7" s="814"/>
      <c r="M7" s="814"/>
      <c r="N7" s="814"/>
      <c r="O7" s="814"/>
      <c r="P7" s="815"/>
      <c r="Q7" s="816">
        <v>12434</v>
      </c>
      <c r="R7" s="817"/>
      <c r="S7" s="817"/>
      <c r="T7" s="817"/>
      <c r="U7" s="817"/>
      <c r="V7" s="817">
        <v>11209</v>
      </c>
      <c r="W7" s="817"/>
      <c r="X7" s="817"/>
      <c r="Y7" s="817"/>
      <c r="Z7" s="817"/>
      <c r="AA7" s="817">
        <v>1225</v>
      </c>
      <c r="AB7" s="817"/>
      <c r="AC7" s="817"/>
      <c r="AD7" s="817"/>
      <c r="AE7" s="818"/>
      <c r="AF7" s="819">
        <v>1218</v>
      </c>
      <c r="AG7" s="820"/>
      <c r="AH7" s="820"/>
      <c r="AI7" s="820"/>
      <c r="AJ7" s="821"/>
      <c r="AK7" s="822">
        <v>34212</v>
      </c>
      <c r="AL7" s="823"/>
      <c r="AM7" s="823"/>
      <c r="AN7" s="823"/>
      <c r="AO7" s="823"/>
      <c r="AP7" s="823">
        <v>10229</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615</v>
      </c>
      <c r="BS7" s="810" t="s">
        <v>609</v>
      </c>
      <c r="BT7" s="811"/>
      <c r="BU7" s="811"/>
      <c r="BV7" s="811"/>
      <c r="BW7" s="811"/>
      <c r="BX7" s="811"/>
      <c r="BY7" s="811"/>
      <c r="BZ7" s="811"/>
      <c r="CA7" s="811"/>
      <c r="CB7" s="811"/>
      <c r="CC7" s="811"/>
      <c r="CD7" s="811"/>
      <c r="CE7" s="811"/>
      <c r="CF7" s="811"/>
      <c r="CG7" s="826"/>
      <c r="CH7" s="807">
        <v>13</v>
      </c>
      <c r="CI7" s="808"/>
      <c r="CJ7" s="808"/>
      <c r="CK7" s="808"/>
      <c r="CL7" s="809"/>
      <c r="CM7" s="807">
        <v>50</v>
      </c>
      <c r="CN7" s="808"/>
      <c r="CO7" s="808"/>
      <c r="CP7" s="808"/>
      <c r="CQ7" s="809"/>
      <c r="CR7" s="807">
        <v>2</v>
      </c>
      <c r="CS7" s="808"/>
      <c r="CT7" s="808"/>
      <c r="CU7" s="808"/>
      <c r="CV7" s="809"/>
      <c r="CW7" s="807" t="s">
        <v>592</v>
      </c>
      <c r="CX7" s="808"/>
      <c r="CY7" s="808"/>
      <c r="CZ7" s="808"/>
      <c r="DA7" s="809"/>
      <c r="DB7" s="807">
        <v>451</v>
      </c>
      <c r="DC7" s="808"/>
      <c r="DD7" s="808"/>
      <c r="DE7" s="808"/>
      <c r="DF7" s="809"/>
      <c r="DG7" s="807" t="s">
        <v>592</v>
      </c>
      <c r="DH7" s="808"/>
      <c r="DI7" s="808"/>
      <c r="DJ7" s="808"/>
      <c r="DK7" s="809"/>
      <c r="DL7" s="807" t="s">
        <v>592</v>
      </c>
      <c r="DM7" s="808"/>
      <c r="DN7" s="808"/>
      <c r="DO7" s="808"/>
      <c r="DP7" s="809"/>
      <c r="DQ7" s="807">
        <v>266</v>
      </c>
      <c r="DR7" s="808"/>
      <c r="DS7" s="808"/>
      <c r="DT7" s="808"/>
      <c r="DU7" s="809"/>
      <c r="DV7" s="810"/>
      <c r="DW7" s="811"/>
      <c r="DX7" s="811"/>
      <c r="DY7" s="811"/>
      <c r="DZ7" s="812"/>
      <c r="EA7" s="230"/>
    </row>
    <row r="8" spans="1:131" s="231" customFormat="1" ht="26.25" customHeight="1" x14ac:dyDescent="0.2">
      <c r="A8" s="234">
        <v>2</v>
      </c>
      <c r="B8" s="844" t="s">
        <v>391</v>
      </c>
      <c r="C8" s="845"/>
      <c r="D8" s="845"/>
      <c r="E8" s="845"/>
      <c r="F8" s="845"/>
      <c r="G8" s="845"/>
      <c r="H8" s="845"/>
      <c r="I8" s="845"/>
      <c r="J8" s="845"/>
      <c r="K8" s="845"/>
      <c r="L8" s="845"/>
      <c r="M8" s="845"/>
      <c r="N8" s="845"/>
      <c r="O8" s="845"/>
      <c r="P8" s="846"/>
      <c r="Q8" s="847">
        <v>592</v>
      </c>
      <c r="R8" s="848"/>
      <c r="S8" s="848"/>
      <c r="T8" s="848"/>
      <c r="U8" s="848"/>
      <c r="V8" s="848">
        <v>620</v>
      </c>
      <c r="W8" s="848"/>
      <c r="X8" s="848"/>
      <c r="Y8" s="848"/>
      <c r="Z8" s="848"/>
      <c r="AA8" s="848">
        <v>-28</v>
      </c>
      <c r="AB8" s="848"/>
      <c r="AC8" s="848"/>
      <c r="AD8" s="848"/>
      <c r="AE8" s="849"/>
      <c r="AF8" s="850">
        <v>-28</v>
      </c>
      <c r="AG8" s="851"/>
      <c r="AH8" s="851"/>
      <c r="AI8" s="851"/>
      <c r="AJ8" s="852"/>
      <c r="AK8" s="833">
        <v>199</v>
      </c>
      <c r="AL8" s="834"/>
      <c r="AM8" s="834"/>
      <c r="AN8" s="834"/>
      <c r="AO8" s="834"/>
      <c r="AP8" s="834">
        <v>1270</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t="s">
        <v>392</v>
      </c>
      <c r="C9" s="845"/>
      <c r="D9" s="845"/>
      <c r="E9" s="845"/>
      <c r="F9" s="845"/>
      <c r="G9" s="845"/>
      <c r="H9" s="845"/>
      <c r="I9" s="845"/>
      <c r="J9" s="845"/>
      <c r="K9" s="845"/>
      <c r="L9" s="845"/>
      <c r="M9" s="845"/>
      <c r="N9" s="845"/>
      <c r="O9" s="845"/>
      <c r="P9" s="846"/>
      <c r="Q9" s="847">
        <v>19</v>
      </c>
      <c r="R9" s="848"/>
      <c r="S9" s="848"/>
      <c r="T9" s="848"/>
      <c r="U9" s="848"/>
      <c r="V9" s="848">
        <v>3</v>
      </c>
      <c r="W9" s="848"/>
      <c r="X9" s="848"/>
      <c r="Y9" s="848"/>
      <c r="Z9" s="848"/>
      <c r="AA9" s="848">
        <v>16</v>
      </c>
      <c r="AB9" s="848"/>
      <c r="AC9" s="848"/>
      <c r="AD9" s="848"/>
      <c r="AE9" s="849"/>
      <c r="AF9" s="850">
        <v>16</v>
      </c>
      <c r="AG9" s="851"/>
      <c r="AH9" s="851"/>
      <c r="AI9" s="851"/>
      <c r="AJ9" s="852"/>
      <c r="AK9" s="833" t="s">
        <v>592</v>
      </c>
      <c r="AL9" s="834"/>
      <c r="AM9" s="834"/>
      <c r="AN9" s="834"/>
      <c r="AO9" s="834"/>
      <c r="AP9" s="834">
        <v>1</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393</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394</v>
      </c>
      <c r="B23" s="853" t="s">
        <v>395</v>
      </c>
      <c r="C23" s="854"/>
      <c r="D23" s="854"/>
      <c r="E23" s="854"/>
      <c r="F23" s="854"/>
      <c r="G23" s="854"/>
      <c r="H23" s="854"/>
      <c r="I23" s="854"/>
      <c r="J23" s="854"/>
      <c r="K23" s="854"/>
      <c r="L23" s="854"/>
      <c r="M23" s="854"/>
      <c r="N23" s="854"/>
      <c r="O23" s="854"/>
      <c r="P23" s="855"/>
      <c r="Q23" s="856">
        <v>12810</v>
      </c>
      <c r="R23" s="857"/>
      <c r="S23" s="857"/>
      <c r="T23" s="857"/>
      <c r="U23" s="857"/>
      <c r="V23" s="857">
        <v>11597</v>
      </c>
      <c r="W23" s="857"/>
      <c r="X23" s="857"/>
      <c r="Y23" s="857"/>
      <c r="Z23" s="857"/>
      <c r="AA23" s="857">
        <v>1213</v>
      </c>
      <c r="AB23" s="857"/>
      <c r="AC23" s="857"/>
      <c r="AD23" s="857"/>
      <c r="AE23" s="858"/>
      <c r="AF23" s="859">
        <v>1207</v>
      </c>
      <c r="AG23" s="857"/>
      <c r="AH23" s="857"/>
      <c r="AI23" s="857"/>
      <c r="AJ23" s="860"/>
      <c r="AK23" s="861"/>
      <c r="AL23" s="862"/>
      <c r="AM23" s="862"/>
      <c r="AN23" s="862"/>
      <c r="AO23" s="862"/>
      <c r="AP23" s="857">
        <v>11500</v>
      </c>
      <c r="AQ23" s="857"/>
      <c r="AR23" s="857"/>
      <c r="AS23" s="857"/>
      <c r="AT23" s="857"/>
      <c r="AU23" s="873"/>
      <c r="AV23" s="873"/>
      <c r="AW23" s="873"/>
      <c r="AX23" s="873"/>
      <c r="AY23" s="874"/>
      <c r="AZ23" s="875" t="s">
        <v>396</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373</v>
      </c>
      <c r="B26" s="792"/>
      <c r="C26" s="792"/>
      <c r="D26" s="792"/>
      <c r="E26" s="792"/>
      <c r="F26" s="792"/>
      <c r="G26" s="792"/>
      <c r="H26" s="792"/>
      <c r="I26" s="792"/>
      <c r="J26" s="792"/>
      <c r="K26" s="792"/>
      <c r="L26" s="792"/>
      <c r="M26" s="792"/>
      <c r="N26" s="792"/>
      <c r="O26" s="792"/>
      <c r="P26" s="793"/>
      <c r="Q26" s="797" t="s">
        <v>399</v>
      </c>
      <c r="R26" s="798"/>
      <c r="S26" s="798"/>
      <c r="T26" s="798"/>
      <c r="U26" s="799"/>
      <c r="V26" s="797" t="s">
        <v>400</v>
      </c>
      <c r="W26" s="798"/>
      <c r="X26" s="798"/>
      <c r="Y26" s="798"/>
      <c r="Z26" s="799"/>
      <c r="AA26" s="797" t="s">
        <v>401</v>
      </c>
      <c r="AB26" s="798"/>
      <c r="AC26" s="798"/>
      <c r="AD26" s="798"/>
      <c r="AE26" s="798"/>
      <c r="AF26" s="878" t="s">
        <v>402</v>
      </c>
      <c r="AG26" s="879"/>
      <c r="AH26" s="879"/>
      <c r="AI26" s="879"/>
      <c r="AJ26" s="880"/>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407</v>
      </c>
      <c r="C28" s="814"/>
      <c r="D28" s="814"/>
      <c r="E28" s="814"/>
      <c r="F28" s="814"/>
      <c r="G28" s="814"/>
      <c r="H28" s="814"/>
      <c r="I28" s="814"/>
      <c r="J28" s="814"/>
      <c r="K28" s="814"/>
      <c r="L28" s="814"/>
      <c r="M28" s="814"/>
      <c r="N28" s="814"/>
      <c r="O28" s="814"/>
      <c r="P28" s="815"/>
      <c r="Q28" s="886">
        <v>2642</v>
      </c>
      <c r="R28" s="887"/>
      <c r="S28" s="887"/>
      <c r="T28" s="887"/>
      <c r="U28" s="887"/>
      <c r="V28" s="887">
        <v>2349</v>
      </c>
      <c r="W28" s="887"/>
      <c r="X28" s="887"/>
      <c r="Y28" s="887"/>
      <c r="Z28" s="887"/>
      <c r="AA28" s="887">
        <v>293</v>
      </c>
      <c r="AB28" s="887"/>
      <c r="AC28" s="887"/>
      <c r="AD28" s="887"/>
      <c r="AE28" s="888"/>
      <c r="AF28" s="889">
        <v>293</v>
      </c>
      <c r="AG28" s="887"/>
      <c r="AH28" s="887"/>
      <c r="AI28" s="887"/>
      <c r="AJ28" s="890"/>
      <c r="AK28" s="891">
        <v>180</v>
      </c>
      <c r="AL28" s="892"/>
      <c r="AM28" s="892"/>
      <c r="AN28" s="892"/>
      <c r="AO28" s="892"/>
      <c r="AP28" s="892" t="s">
        <v>592</v>
      </c>
      <c r="AQ28" s="892"/>
      <c r="AR28" s="892"/>
      <c r="AS28" s="892"/>
      <c r="AT28" s="892"/>
      <c r="AU28" s="892" t="s">
        <v>592</v>
      </c>
      <c r="AV28" s="892"/>
      <c r="AW28" s="892"/>
      <c r="AX28" s="892"/>
      <c r="AY28" s="892"/>
      <c r="AZ28" s="893" t="s">
        <v>592</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408</v>
      </c>
      <c r="C29" s="845"/>
      <c r="D29" s="845"/>
      <c r="E29" s="845"/>
      <c r="F29" s="845"/>
      <c r="G29" s="845"/>
      <c r="H29" s="845"/>
      <c r="I29" s="845"/>
      <c r="J29" s="845"/>
      <c r="K29" s="845"/>
      <c r="L29" s="845"/>
      <c r="M29" s="845"/>
      <c r="N29" s="845"/>
      <c r="O29" s="845"/>
      <c r="P29" s="846"/>
      <c r="Q29" s="847">
        <v>2753</v>
      </c>
      <c r="R29" s="848"/>
      <c r="S29" s="848"/>
      <c r="T29" s="848"/>
      <c r="U29" s="848"/>
      <c r="V29" s="848">
        <v>2613</v>
      </c>
      <c r="W29" s="848"/>
      <c r="X29" s="848"/>
      <c r="Y29" s="848"/>
      <c r="Z29" s="848"/>
      <c r="AA29" s="848">
        <v>140</v>
      </c>
      <c r="AB29" s="848"/>
      <c r="AC29" s="848"/>
      <c r="AD29" s="848"/>
      <c r="AE29" s="849"/>
      <c r="AF29" s="850">
        <v>140</v>
      </c>
      <c r="AG29" s="851"/>
      <c r="AH29" s="851"/>
      <c r="AI29" s="851"/>
      <c r="AJ29" s="852"/>
      <c r="AK29" s="898">
        <v>399</v>
      </c>
      <c r="AL29" s="894"/>
      <c r="AM29" s="894"/>
      <c r="AN29" s="894"/>
      <c r="AO29" s="894"/>
      <c r="AP29" s="894" t="s">
        <v>592</v>
      </c>
      <c r="AQ29" s="894"/>
      <c r="AR29" s="894"/>
      <c r="AS29" s="894"/>
      <c r="AT29" s="894"/>
      <c r="AU29" s="894" t="s">
        <v>592</v>
      </c>
      <c r="AV29" s="894"/>
      <c r="AW29" s="894"/>
      <c r="AX29" s="894"/>
      <c r="AY29" s="894"/>
      <c r="AZ29" s="895" t="s">
        <v>592</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409</v>
      </c>
      <c r="C30" s="845"/>
      <c r="D30" s="845"/>
      <c r="E30" s="845"/>
      <c r="F30" s="845"/>
      <c r="G30" s="845"/>
      <c r="H30" s="845"/>
      <c r="I30" s="845"/>
      <c r="J30" s="845"/>
      <c r="K30" s="845"/>
      <c r="L30" s="845"/>
      <c r="M30" s="845"/>
      <c r="N30" s="845"/>
      <c r="O30" s="845"/>
      <c r="P30" s="846"/>
      <c r="Q30" s="847">
        <v>558</v>
      </c>
      <c r="R30" s="848"/>
      <c r="S30" s="848"/>
      <c r="T30" s="848"/>
      <c r="U30" s="848"/>
      <c r="V30" s="848">
        <v>546</v>
      </c>
      <c r="W30" s="848"/>
      <c r="X30" s="848"/>
      <c r="Y30" s="848"/>
      <c r="Z30" s="848"/>
      <c r="AA30" s="848">
        <v>12</v>
      </c>
      <c r="AB30" s="848"/>
      <c r="AC30" s="848"/>
      <c r="AD30" s="848"/>
      <c r="AE30" s="849"/>
      <c r="AF30" s="850">
        <v>12</v>
      </c>
      <c r="AG30" s="851"/>
      <c r="AH30" s="851"/>
      <c r="AI30" s="851"/>
      <c r="AJ30" s="852"/>
      <c r="AK30" s="898">
        <v>326</v>
      </c>
      <c r="AL30" s="894"/>
      <c r="AM30" s="894"/>
      <c r="AN30" s="894"/>
      <c r="AO30" s="894"/>
      <c r="AP30" s="894" t="s">
        <v>592</v>
      </c>
      <c r="AQ30" s="894"/>
      <c r="AR30" s="894"/>
      <c r="AS30" s="894"/>
      <c r="AT30" s="894"/>
      <c r="AU30" s="894" t="s">
        <v>592</v>
      </c>
      <c r="AV30" s="894"/>
      <c r="AW30" s="894"/>
      <c r="AX30" s="894"/>
      <c r="AY30" s="894"/>
      <c r="AZ30" s="895" t="s">
        <v>592</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410</v>
      </c>
      <c r="C31" s="845"/>
      <c r="D31" s="845"/>
      <c r="E31" s="845"/>
      <c r="F31" s="845"/>
      <c r="G31" s="845"/>
      <c r="H31" s="845"/>
      <c r="I31" s="845"/>
      <c r="J31" s="845"/>
      <c r="K31" s="845"/>
      <c r="L31" s="845"/>
      <c r="M31" s="845"/>
      <c r="N31" s="845"/>
      <c r="O31" s="845"/>
      <c r="P31" s="846"/>
      <c r="Q31" s="847">
        <v>432</v>
      </c>
      <c r="R31" s="848"/>
      <c r="S31" s="848"/>
      <c r="T31" s="848"/>
      <c r="U31" s="848"/>
      <c r="V31" s="848">
        <v>366</v>
      </c>
      <c r="W31" s="848"/>
      <c r="X31" s="848"/>
      <c r="Y31" s="848"/>
      <c r="Z31" s="848"/>
      <c r="AA31" s="848">
        <v>67</v>
      </c>
      <c r="AB31" s="848"/>
      <c r="AC31" s="848"/>
      <c r="AD31" s="848"/>
      <c r="AE31" s="849"/>
      <c r="AF31" s="850">
        <v>496</v>
      </c>
      <c r="AG31" s="851"/>
      <c r="AH31" s="851"/>
      <c r="AI31" s="851"/>
      <c r="AJ31" s="852"/>
      <c r="AK31" s="898">
        <v>43</v>
      </c>
      <c r="AL31" s="894"/>
      <c r="AM31" s="894"/>
      <c r="AN31" s="894"/>
      <c r="AO31" s="894"/>
      <c r="AP31" s="894">
        <v>1344</v>
      </c>
      <c r="AQ31" s="894"/>
      <c r="AR31" s="894"/>
      <c r="AS31" s="894"/>
      <c r="AT31" s="894"/>
      <c r="AU31" s="894">
        <v>10.8</v>
      </c>
      <c r="AV31" s="894"/>
      <c r="AW31" s="894"/>
      <c r="AX31" s="894"/>
      <c r="AY31" s="894"/>
      <c r="AZ31" s="895" t="s">
        <v>592</v>
      </c>
      <c r="BA31" s="895"/>
      <c r="BB31" s="895"/>
      <c r="BC31" s="895"/>
      <c r="BD31" s="895"/>
      <c r="BE31" s="896" t="s">
        <v>411</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412</v>
      </c>
      <c r="C32" s="845"/>
      <c r="D32" s="845"/>
      <c r="E32" s="845"/>
      <c r="F32" s="845"/>
      <c r="G32" s="845"/>
      <c r="H32" s="845"/>
      <c r="I32" s="845"/>
      <c r="J32" s="845"/>
      <c r="K32" s="845"/>
      <c r="L32" s="845"/>
      <c r="M32" s="845"/>
      <c r="N32" s="845"/>
      <c r="O32" s="845"/>
      <c r="P32" s="846"/>
      <c r="Q32" s="847">
        <v>266</v>
      </c>
      <c r="R32" s="848"/>
      <c r="S32" s="848"/>
      <c r="T32" s="848"/>
      <c r="U32" s="848"/>
      <c r="V32" s="848">
        <v>249</v>
      </c>
      <c r="W32" s="848"/>
      <c r="X32" s="848"/>
      <c r="Y32" s="848"/>
      <c r="Z32" s="848"/>
      <c r="AA32" s="848">
        <v>17</v>
      </c>
      <c r="AB32" s="848"/>
      <c r="AC32" s="848"/>
      <c r="AD32" s="848"/>
      <c r="AE32" s="849"/>
      <c r="AF32" s="850">
        <v>17</v>
      </c>
      <c r="AG32" s="851"/>
      <c r="AH32" s="851"/>
      <c r="AI32" s="851"/>
      <c r="AJ32" s="852"/>
      <c r="AK32" s="898">
        <v>178</v>
      </c>
      <c r="AL32" s="894"/>
      <c r="AM32" s="894"/>
      <c r="AN32" s="894"/>
      <c r="AO32" s="894"/>
      <c r="AP32" s="894">
        <v>2153</v>
      </c>
      <c r="AQ32" s="894"/>
      <c r="AR32" s="894"/>
      <c r="AS32" s="894"/>
      <c r="AT32" s="894"/>
      <c r="AU32" s="894">
        <v>2152.6999999999998</v>
      </c>
      <c r="AV32" s="894"/>
      <c r="AW32" s="894"/>
      <c r="AX32" s="894"/>
      <c r="AY32" s="894"/>
      <c r="AZ32" s="895" t="s">
        <v>592</v>
      </c>
      <c r="BA32" s="895"/>
      <c r="BB32" s="895"/>
      <c r="BC32" s="895"/>
      <c r="BD32" s="895"/>
      <c r="BE32" s="896" t="s">
        <v>413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414</v>
      </c>
      <c r="C33" s="845"/>
      <c r="D33" s="845"/>
      <c r="E33" s="845"/>
      <c r="F33" s="845"/>
      <c r="G33" s="845"/>
      <c r="H33" s="845"/>
      <c r="I33" s="845"/>
      <c r="J33" s="845"/>
      <c r="K33" s="845"/>
      <c r="L33" s="845"/>
      <c r="M33" s="845"/>
      <c r="N33" s="845"/>
      <c r="O33" s="845"/>
      <c r="P33" s="846"/>
      <c r="Q33" s="847">
        <v>774</v>
      </c>
      <c r="R33" s="848"/>
      <c r="S33" s="848"/>
      <c r="T33" s="848"/>
      <c r="U33" s="848"/>
      <c r="V33" s="848">
        <v>704</v>
      </c>
      <c r="W33" s="848"/>
      <c r="X33" s="848"/>
      <c r="Y33" s="848"/>
      <c r="Z33" s="848"/>
      <c r="AA33" s="848">
        <v>70</v>
      </c>
      <c r="AB33" s="848"/>
      <c r="AC33" s="848"/>
      <c r="AD33" s="848"/>
      <c r="AE33" s="849"/>
      <c r="AF33" s="850">
        <v>58</v>
      </c>
      <c r="AG33" s="851"/>
      <c r="AH33" s="851"/>
      <c r="AI33" s="851"/>
      <c r="AJ33" s="852"/>
      <c r="AK33" s="898">
        <v>124</v>
      </c>
      <c r="AL33" s="894"/>
      <c r="AM33" s="894"/>
      <c r="AN33" s="894"/>
      <c r="AO33" s="894"/>
      <c r="AP33" s="894">
        <v>3177</v>
      </c>
      <c r="AQ33" s="894"/>
      <c r="AR33" s="894"/>
      <c r="AS33" s="894"/>
      <c r="AT33" s="894"/>
      <c r="AU33" s="894">
        <v>2827</v>
      </c>
      <c r="AV33" s="894"/>
      <c r="AW33" s="894"/>
      <c r="AX33" s="894"/>
      <c r="AY33" s="894"/>
      <c r="AZ33" s="895" t="s">
        <v>592</v>
      </c>
      <c r="BA33" s="895"/>
      <c r="BB33" s="895"/>
      <c r="BC33" s="895"/>
      <c r="BD33" s="895"/>
      <c r="BE33" s="896" t="s">
        <v>415</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394</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1016</v>
      </c>
      <c r="AG63" s="908"/>
      <c r="AH63" s="908"/>
      <c r="AI63" s="908"/>
      <c r="AJ63" s="909"/>
      <c r="AK63" s="910"/>
      <c r="AL63" s="905"/>
      <c r="AM63" s="905"/>
      <c r="AN63" s="905"/>
      <c r="AO63" s="905"/>
      <c r="AP63" s="908">
        <v>6636</v>
      </c>
      <c r="AQ63" s="908"/>
      <c r="AR63" s="908"/>
      <c r="AS63" s="908"/>
      <c r="AT63" s="908"/>
      <c r="AU63" s="908">
        <v>4991</v>
      </c>
      <c r="AV63" s="908"/>
      <c r="AW63" s="908"/>
      <c r="AX63" s="908"/>
      <c r="AY63" s="908"/>
      <c r="AZ63" s="912"/>
      <c r="BA63" s="912"/>
      <c r="BB63" s="912"/>
      <c r="BC63" s="912"/>
      <c r="BD63" s="912"/>
      <c r="BE63" s="913"/>
      <c r="BF63" s="913"/>
      <c r="BG63" s="913"/>
      <c r="BH63" s="913"/>
      <c r="BI63" s="914"/>
      <c r="BJ63" s="915" t="s">
        <v>418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420</v>
      </c>
      <c r="B66" s="792"/>
      <c r="C66" s="792"/>
      <c r="D66" s="792"/>
      <c r="E66" s="792"/>
      <c r="F66" s="792"/>
      <c r="G66" s="792"/>
      <c r="H66" s="792"/>
      <c r="I66" s="792"/>
      <c r="J66" s="792"/>
      <c r="K66" s="792"/>
      <c r="L66" s="792"/>
      <c r="M66" s="792"/>
      <c r="N66" s="792"/>
      <c r="O66" s="792"/>
      <c r="P66" s="793"/>
      <c r="Q66" s="797" t="s">
        <v>421</v>
      </c>
      <c r="R66" s="798"/>
      <c r="S66" s="798"/>
      <c r="T66" s="798"/>
      <c r="U66" s="799"/>
      <c r="V66" s="797" t="s">
        <v>422</v>
      </c>
      <c r="W66" s="798"/>
      <c r="X66" s="798"/>
      <c r="Y66" s="798"/>
      <c r="Z66" s="799"/>
      <c r="AA66" s="797" t="s">
        <v>423</v>
      </c>
      <c r="AB66" s="798"/>
      <c r="AC66" s="798"/>
      <c r="AD66" s="798"/>
      <c r="AE66" s="799"/>
      <c r="AF66" s="918" t="s">
        <v>424</v>
      </c>
      <c r="AG66" s="879"/>
      <c r="AH66" s="879"/>
      <c r="AI66" s="879"/>
      <c r="AJ66" s="919"/>
      <c r="AK66" s="797" t="s">
        <v>403</v>
      </c>
      <c r="AL66" s="792"/>
      <c r="AM66" s="792"/>
      <c r="AN66" s="792"/>
      <c r="AO66" s="793"/>
      <c r="AP66" s="797" t="s">
        <v>425</v>
      </c>
      <c r="AQ66" s="798"/>
      <c r="AR66" s="798"/>
      <c r="AS66" s="798"/>
      <c r="AT66" s="799"/>
      <c r="AU66" s="797" t="s">
        <v>426</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593</v>
      </c>
      <c r="C68" s="934"/>
      <c r="D68" s="934"/>
      <c r="E68" s="934"/>
      <c r="F68" s="934"/>
      <c r="G68" s="934"/>
      <c r="H68" s="934"/>
      <c r="I68" s="934"/>
      <c r="J68" s="934"/>
      <c r="K68" s="934"/>
      <c r="L68" s="934"/>
      <c r="M68" s="934"/>
      <c r="N68" s="934"/>
      <c r="O68" s="934"/>
      <c r="P68" s="935"/>
      <c r="Q68" s="936">
        <v>103</v>
      </c>
      <c r="R68" s="930"/>
      <c r="S68" s="930"/>
      <c r="T68" s="930"/>
      <c r="U68" s="930"/>
      <c r="V68" s="930">
        <v>98</v>
      </c>
      <c r="W68" s="930"/>
      <c r="X68" s="930"/>
      <c r="Y68" s="930"/>
      <c r="Z68" s="930"/>
      <c r="AA68" s="930">
        <v>5</v>
      </c>
      <c r="AB68" s="930"/>
      <c r="AC68" s="930"/>
      <c r="AD68" s="930"/>
      <c r="AE68" s="930"/>
      <c r="AF68" s="930">
        <v>5</v>
      </c>
      <c r="AG68" s="930"/>
      <c r="AH68" s="930"/>
      <c r="AI68" s="930"/>
      <c r="AJ68" s="930"/>
      <c r="AK68" s="930" t="s">
        <v>592</v>
      </c>
      <c r="AL68" s="930"/>
      <c r="AM68" s="930"/>
      <c r="AN68" s="930"/>
      <c r="AO68" s="930"/>
      <c r="AP68" s="930" t="s">
        <v>592</v>
      </c>
      <c r="AQ68" s="930"/>
      <c r="AR68" s="930"/>
      <c r="AS68" s="930"/>
      <c r="AT68" s="930"/>
      <c r="AU68" s="930" t="s">
        <v>592</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594</v>
      </c>
      <c r="C69" s="938"/>
      <c r="D69" s="938"/>
      <c r="E69" s="938"/>
      <c r="F69" s="938"/>
      <c r="G69" s="938"/>
      <c r="H69" s="938"/>
      <c r="I69" s="938"/>
      <c r="J69" s="938"/>
      <c r="K69" s="938"/>
      <c r="L69" s="938"/>
      <c r="M69" s="938"/>
      <c r="N69" s="938"/>
      <c r="O69" s="938"/>
      <c r="P69" s="939"/>
      <c r="Q69" s="940">
        <v>488</v>
      </c>
      <c r="R69" s="894"/>
      <c r="S69" s="894"/>
      <c r="T69" s="894"/>
      <c r="U69" s="894"/>
      <c r="V69" s="894">
        <v>439</v>
      </c>
      <c r="W69" s="894"/>
      <c r="X69" s="894"/>
      <c r="Y69" s="894"/>
      <c r="Z69" s="894"/>
      <c r="AA69" s="894">
        <v>49</v>
      </c>
      <c r="AB69" s="894"/>
      <c r="AC69" s="894"/>
      <c r="AD69" s="894"/>
      <c r="AE69" s="894"/>
      <c r="AF69" s="894">
        <v>49</v>
      </c>
      <c r="AG69" s="894"/>
      <c r="AH69" s="894"/>
      <c r="AI69" s="894"/>
      <c r="AJ69" s="894"/>
      <c r="AK69" s="894" t="s">
        <v>592</v>
      </c>
      <c r="AL69" s="894"/>
      <c r="AM69" s="894"/>
      <c r="AN69" s="894"/>
      <c r="AO69" s="894"/>
      <c r="AP69" s="894" t="s">
        <v>592</v>
      </c>
      <c r="AQ69" s="894"/>
      <c r="AR69" s="894"/>
      <c r="AS69" s="894"/>
      <c r="AT69" s="894"/>
      <c r="AU69" s="894" t="s">
        <v>592</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595</v>
      </c>
      <c r="C70" s="938"/>
      <c r="D70" s="938"/>
      <c r="E70" s="938"/>
      <c r="F70" s="938"/>
      <c r="G70" s="938"/>
      <c r="H70" s="938"/>
      <c r="I70" s="938"/>
      <c r="J70" s="938"/>
      <c r="K70" s="938"/>
      <c r="L70" s="938"/>
      <c r="M70" s="938"/>
      <c r="N70" s="938"/>
      <c r="O70" s="938"/>
      <c r="P70" s="939"/>
      <c r="Q70" s="940">
        <v>498</v>
      </c>
      <c r="R70" s="894"/>
      <c r="S70" s="894"/>
      <c r="T70" s="894"/>
      <c r="U70" s="894"/>
      <c r="V70" s="894">
        <v>482</v>
      </c>
      <c r="W70" s="894"/>
      <c r="X70" s="894"/>
      <c r="Y70" s="894"/>
      <c r="Z70" s="894"/>
      <c r="AA70" s="894">
        <v>16</v>
      </c>
      <c r="AB70" s="894"/>
      <c r="AC70" s="894"/>
      <c r="AD70" s="894"/>
      <c r="AE70" s="894"/>
      <c r="AF70" s="894">
        <v>16</v>
      </c>
      <c r="AG70" s="894"/>
      <c r="AH70" s="894"/>
      <c r="AI70" s="894"/>
      <c r="AJ70" s="894"/>
      <c r="AK70" s="894" t="s">
        <v>592</v>
      </c>
      <c r="AL70" s="894"/>
      <c r="AM70" s="894"/>
      <c r="AN70" s="894"/>
      <c r="AO70" s="894"/>
      <c r="AP70" s="894" t="s">
        <v>592</v>
      </c>
      <c r="AQ70" s="894"/>
      <c r="AR70" s="894"/>
      <c r="AS70" s="894"/>
      <c r="AT70" s="894"/>
      <c r="AU70" s="894" t="s">
        <v>592</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596</v>
      </c>
      <c r="C71" s="938"/>
      <c r="D71" s="938"/>
      <c r="E71" s="938"/>
      <c r="F71" s="938"/>
      <c r="G71" s="938"/>
      <c r="H71" s="938"/>
      <c r="I71" s="938"/>
      <c r="J71" s="938"/>
      <c r="K71" s="938"/>
      <c r="L71" s="938"/>
      <c r="M71" s="938"/>
      <c r="N71" s="938"/>
      <c r="O71" s="938"/>
      <c r="P71" s="939"/>
      <c r="Q71" s="940">
        <v>2835</v>
      </c>
      <c r="R71" s="894"/>
      <c r="S71" s="894"/>
      <c r="T71" s="894"/>
      <c r="U71" s="894"/>
      <c r="V71" s="894">
        <v>2804</v>
      </c>
      <c r="W71" s="894"/>
      <c r="X71" s="894"/>
      <c r="Y71" s="894"/>
      <c r="Z71" s="894"/>
      <c r="AA71" s="894">
        <v>31</v>
      </c>
      <c r="AB71" s="894"/>
      <c r="AC71" s="894"/>
      <c r="AD71" s="894"/>
      <c r="AE71" s="894"/>
      <c r="AF71" s="894">
        <v>31</v>
      </c>
      <c r="AG71" s="894"/>
      <c r="AH71" s="894"/>
      <c r="AI71" s="894"/>
      <c r="AJ71" s="894"/>
      <c r="AK71" s="894" t="s">
        <v>592</v>
      </c>
      <c r="AL71" s="894"/>
      <c r="AM71" s="894"/>
      <c r="AN71" s="894"/>
      <c r="AO71" s="894"/>
      <c r="AP71" s="894">
        <v>542</v>
      </c>
      <c r="AQ71" s="894"/>
      <c r="AR71" s="894"/>
      <c r="AS71" s="894"/>
      <c r="AT71" s="894"/>
      <c r="AU71" s="894">
        <v>79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597</v>
      </c>
      <c r="C72" s="938"/>
      <c r="D72" s="938"/>
      <c r="E72" s="938"/>
      <c r="F72" s="938"/>
      <c r="G72" s="938"/>
      <c r="H72" s="938"/>
      <c r="I72" s="938"/>
      <c r="J72" s="938"/>
      <c r="K72" s="938"/>
      <c r="L72" s="938"/>
      <c r="M72" s="938"/>
      <c r="N72" s="938"/>
      <c r="O72" s="938"/>
      <c r="P72" s="939"/>
      <c r="Q72" s="940">
        <v>286</v>
      </c>
      <c r="R72" s="894"/>
      <c r="S72" s="894"/>
      <c r="T72" s="894"/>
      <c r="U72" s="894"/>
      <c r="V72" s="894">
        <v>271</v>
      </c>
      <c r="W72" s="894"/>
      <c r="X72" s="894"/>
      <c r="Y72" s="894"/>
      <c r="Z72" s="894"/>
      <c r="AA72" s="894">
        <v>16</v>
      </c>
      <c r="AB72" s="894"/>
      <c r="AC72" s="894"/>
      <c r="AD72" s="894"/>
      <c r="AE72" s="894"/>
      <c r="AF72" s="894">
        <v>16</v>
      </c>
      <c r="AG72" s="894"/>
      <c r="AH72" s="894"/>
      <c r="AI72" s="894"/>
      <c r="AJ72" s="894"/>
      <c r="AK72" s="894">
        <v>84</v>
      </c>
      <c r="AL72" s="894"/>
      <c r="AM72" s="894"/>
      <c r="AN72" s="894"/>
      <c r="AO72" s="894"/>
      <c r="AP72" s="894" t="s">
        <v>592</v>
      </c>
      <c r="AQ72" s="894"/>
      <c r="AR72" s="894"/>
      <c r="AS72" s="894"/>
      <c r="AT72" s="894"/>
      <c r="AU72" s="894" t="s">
        <v>592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607</v>
      </c>
      <c r="C73" s="938"/>
      <c r="D73" s="938"/>
      <c r="E73" s="938"/>
      <c r="F73" s="938"/>
      <c r="G73" s="938"/>
      <c r="H73" s="938"/>
      <c r="I73" s="938"/>
      <c r="J73" s="938"/>
      <c r="K73" s="938"/>
      <c r="L73" s="938"/>
      <c r="M73" s="938"/>
      <c r="N73" s="938"/>
      <c r="O73" s="938"/>
      <c r="P73" s="939"/>
      <c r="Q73" s="940">
        <v>61</v>
      </c>
      <c r="R73" s="894"/>
      <c r="S73" s="894"/>
      <c r="T73" s="894"/>
      <c r="U73" s="894"/>
      <c r="V73" s="894">
        <v>60</v>
      </c>
      <c r="W73" s="894"/>
      <c r="X73" s="894"/>
      <c r="Y73" s="894"/>
      <c r="Z73" s="894"/>
      <c r="AA73" s="894">
        <v>1</v>
      </c>
      <c r="AB73" s="894"/>
      <c r="AC73" s="894"/>
      <c r="AD73" s="894"/>
      <c r="AE73" s="894"/>
      <c r="AF73" s="894">
        <v>1</v>
      </c>
      <c r="AG73" s="894"/>
      <c r="AH73" s="894"/>
      <c r="AI73" s="894"/>
      <c r="AJ73" s="894"/>
      <c r="AK73" s="894" t="s">
        <v>592</v>
      </c>
      <c r="AL73" s="894"/>
      <c r="AM73" s="894"/>
      <c r="AN73" s="894"/>
      <c r="AO73" s="894"/>
      <c r="AP73" s="894" t="s">
        <v>592</v>
      </c>
      <c r="AQ73" s="894"/>
      <c r="AR73" s="894"/>
      <c r="AS73" s="894"/>
      <c r="AT73" s="894"/>
      <c r="AU73" s="894" t="s">
        <v>592</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599</v>
      </c>
      <c r="C74" s="938"/>
      <c r="D74" s="938"/>
      <c r="E74" s="938"/>
      <c r="F74" s="938"/>
      <c r="G74" s="938"/>
      <c r="H74" s="938"/>
      <c r="I74" s="938"/>
      <c r="J74" s="938"/>
      <c r="K74" s="938"/>
      <c r="L74" s="938"/>
      <c r="M74" s="938"/>
      <c r="N74" s="938"/>
      <c r="O74" s="938"/>
      <c r="P74" s="939"/>
      <c r="Q74" s="940">
        <v>53</v>
      </c>
      <c r="R74" s="894"/>
      <c r="S74" s="894"/>
      <c r="T74" s="894"/>
      <c r="U74" s="894"/>
      <c r="V74" s="894">
        <v>52</v>
      </c>
      <c r="W74" s="894"/>
      <c r="X74" s="894"/>
      <c r="Y74" s="894"/>
      <c r="Z74" s="894"/>
      <c r="AA74" s="894">
        <v>1</v>
      </c>
      <c r="AB74" s="894"/>
      <c r="AC74" s="894"/>
      <c r="AD74" s="894"/>
      <c r="AE74" s="894"/>
      <c r="AF74" s="894">
        <v>1</v>
      </c>
      <c r="AG74" s="894"/>
      <c r="AH74" s="894"/>
      <c r="AI74" s="894"/>
      <c r="AJ74" s="894"/>
      <c r="AK74" s="894" t="s">
        <v>592</v>
      </c>
      <c r="AL74" s="894"/>
      <c r="AM74" s="894"/>
      <c r="AN74" s="894"/>
      <c r="AO74" s="894"/>
      <c r="AP74" s="894" t="s">
        <v>592</v>
      </c>
      <c r="AQ74" s="894"/>
      <c r="AR74" s="894"/>
      <c r="AS74" s="894"/>
      <c r="AT74" s="894"/>
      <c r="AU74" s="894" t="s">
        <v>592</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608</v>
      </c>
      <c r="C75" s="938"/>
      <c r="D75" s="938"/>
      <c r="E75" s="938"/>
      <c r="F75" s="938"/>
      <c r="G75" s="938"/>
      <c r="H75" s="938"/>
      <c r="I75" s="938"/>
      <c r="J75" s="938"/>
      <c r="K75" s="938"/>
      <c r="L75" s="938"/>
      <c r="M75" s="938"/>
      <c r="N75" s="938"/>
      <c r="O75" s="938"/>
      <c r="P75" s="939"/>
      <c r="Q75" s="941">
        <v>21</v>
      </c>
      <c r="R75" s="942"/>
      <c r="S75" s="942"/>
      <c r="T75" s="942"/>
      <c r="U75" s="898"/>
      <c r="V75" s="943">
        <v>20</v>
      </c>
      <c r="W75" s="942"/>
      <c r="X75" s="942"/>
      <c r="Y75" s="942"/>
      <c r="Z75" s="898"/>
      <c r="AA75" s="943">
        <v>1</v>
      </c>
      <c r="AB75" s="942"/>
      <c r="AC75" s="942"/>
      <c r="AD75" s="942"/>
      <c r="AE75" s="898"/>
      <c r="AF75" s="943">
        <v>1</v>
      </c>
      <c r="AG75" s="942"/>
      <c r="AH75" s="942"/>
      <c r="AI75" s="942"/>
      <c r="AJ75" s="898"/>
      <c r="AK75" s="943" t="s">
        <v>525</v>
      </c>
      <c r="AL75" s="942"/>
      <c r="AM75" s="942"/>
      <c r="AN75" s="942"/>
      <c r="AO75" s="898"/>
      <c r="AP75" s="943" t="s">
        <v>525</v>
      </c>
      <c r="AQ75" s="942"/>
      <c r="AR75" s="942"/>
      <c r="AS75" s="942"/>
      <c r="AT75" s="898"/>
      <c r="AU75" s="943" t="s">
        <v>525</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598</v>
      </c>
      <c r="C76" s="938"/>
      <c r="D76" s="938"/>
      <c r="E76" s="938"/>
      <c r="F76" s="938"/>
      <c r="G76" s="938"/>
      <c r="H76" s="938"/>
      <c r="I76" s="938"/>
      <c r="J76" s="938"/>
      <c r="K76" s="938"/>
      <c r="L76" s="938"/>
      <c r="M76" s="938"/>
      <c r="N76" s="938"/>
      <c r="O76" s="938"/>
      <c r="P76" s="939"/>
      <c r="Q76" s="941">
        <v>7598</v>
      </c>
      <c r="R76" s="942"/>
      <c r="S76" s="942"/>
      <c r="T76" s="942"/>
      <c r="U76" s="898"/>
      <c r="V76" s="943">
        <v>6072</v>
      </c>
      <c r="W76" s="942"/>
      <c r="X76" s="942"/>
      <c r="Y76" s="942"/>
      <c r="Z76" s="898"/>
      <c r="AA76" s="943">
        <v>1526</v>
      </c>
      <c r="AB76" s="942"/>
      <c r="AC76" s="942"/>
      <c r="AD76" s="942"/>
      <c r="AE76" s="898"/>
      <c r="AF76" s="943">
        <v>1526</v>
      </c>
      <c r="AG76" s="942"/>
      <c r="AH76" s="942"/>
      <c r="AI76" s="942"/>
      <c r="AJ76" s="898"/>
      <c r="AK76" s="943">
        <v>16</v>
      </c>
      <c r="AL76" s="942"/>
      <c r="AM76" s="942"/>
      <c r="AN76" s="942"/>
      <c r="AO76" s="898"/>
      <c r="AP76" s="943" t="s">
        <v>592</v>
      </c>
      <c r="AQ76" s="942"/>
      <c r="AR76" s="942"/>
      <c r="AS76" s="942"/>
      <c r="AT76" s="898"/>
      <c r="AU76" s="943" t="s">
        <v>592</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600</v>
      </c>
      <c r="C77" s="938"/>
      <c r="D77" s="938"/>
      <c r="E77" s="938"/>
      <c r="F77" s="938"/>
      <c r="G77" s="938"/>
      <c r="H77" s="938"/>
      <c r="I77" s="938"/>
      <c r="J77" s="938"/>
      <c r="K77" s="938"/>
      <c r="L77" s="938"/>
      <c r="M77" s="938"/>
      <c r="N77" s="938"/>
      <c r="O77" s="938"/>
      <c r="P77" s="939"/>
      <c r="Q77" s="941">
        <v>267</v>
      </c>
      <c r="R77" s="942"/>
      <c r="S77" s="942"/>
      <c r="T77" s="942"/>
      <c r="U77" s="898"/>
      <c r="V77" s="943">
        <v>254</v>
      </c>
      <c r="W77" s="942"/>
      <c r="X77" s="942"/>
      <c r="Y77" s="942"/>
      <c r="Z77" s="898"/>
      <c r="AA77" s="943">
        <v>13</v>
      </c>
      <c r="AB77" s="942"/>
      <c r="AC77" s="942"/>
      <c r="AD77" s="942"/>
      <c r="AE77" s="898"/>
      <c r="AF77" s="943">
        <v>13</v>
      </c>
      <c r="AG77" s="942"/>
      <c r="AH77" s="942"/>
      <c r="AI77" s="942"/>
      <c r="AJ77" s="898"/>
      <c r="AK77" s="943" t="s">
        <v>592</v>
      </c>
      <c r="AL77" s="942"/>
      <c r="AM77" s="942"/>
      <c r="AN77" s="942"/>
      <c r="AO77" s="898"/>
      <c r="AP77" s="943">
        <v>528</v>
      </c>
      <c r="AQ77" s="942"/>
      <c r="AR77" s="942"/>
      <c r="AS77" s="942"/>
      <c r="AT77" s="898"/>
      <c r="AU77" s="943">
        <v>4</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601</v>
      </c>
      <c r="C78" s="938"/>
      <c r="D78" s="938"/>
      <c r="E78" s="938"/>
      <c r="F78" s="938"/>
      <c r="G78" s="938"/>
      <c r="H78" s="938"/>
      <c r="I78" s="938"/>
      <c r="J78" s="938"/>
      <c r="K78" s="938"/>
      <c r="L78" s="938"/>
      <c r="M78" s="938"/>
      <c r="N78" s="938"/>
      <c r="O78" s="938"/>
      <c r="P78" s="939"/>
      <c r="Q78" s="940">
        <v>4</v>
      </c>
      <c r="R78" s="894"/>
      <c r="S78" s="894"/>
      <c r="T78" s="894"/>
      <c r="U78" s="894"/>
      <c r="V78" s="894">
        <v>2</v>
      </c>
      <c r="W78" s="894"/>
      <c r="X78" s="894"/>
      <c r="Y78" s="894"/>
      <c r="Z78" s="894"/>
      <c r="AA78" s="894">
        <v>2</v>
      </c>
      <c r="AB78" s="894"/>
      <c r="AC78" s="894"/>
      <c r="AD78" s="894"/>
      <c r="AE78" s="894"/>
      <c r="AF78" s="894">
        <v>2</v>
      </c>
      <c r="AG78" s="894"/>
      <c r="AH78" s="894"/>
      <c r="AI78" s="894"/>
      <c r="AJ78" s="894"/>
      <c r="AK78" s="894">
        <v>0</v>
      </c>
      <c r="AL78" s="894"/>
      <c r="AM78" s="894"/>
      <c r="AN78" s="894"/>
      <c r="AO78" s="894"/>
      <c r="AP78" s="894" t="s">
        <v>592</v>
      </c>
      <c r="AQ78" s="894"/>
      <c r="AR78" s="894"/>
      <c r="AS78" s="894"/>
      <c r="AT78" s="894"/>
      <c r="AU78" s="894" t="s">
        <v>592</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t="s">
        <v>602</v>
      </c>
      <c r="C79" s="938"/>
      <c r="D79" s="938"/>
      <c r="E79" s="938"/>
      <c r="F79" s="938"/>
      <c r="G79" s="938"/>
      <c r="H79" s="938"/>
      <c r="I79" s="938"/>
      <c r="J79" s="938"/>
      <c r="K79" s="938"/>
      <c r="L79" s="938"/>
      <c r="M79" s="938"/>
      <c r="N79" s="938"/>
      <c r="O79" s="938"/>
      <c r="P79" s="939"/>
      <c r="Q79" s="940">
        <v>2381</v>
      </c>
      <c r="R79" s="894"/>
      <c r="S79" s="894"/>
      <c r="T79" s="894"/>
      <c r="U79" s="894"/>
      <c r="V79" s="894">
        <v>2323</v>
      </c>
      <c r="W79" s="894"/>
      <c r="X79" s="894"/>
      <c r="Y79" s="894"/>
      <c r="Z79" s="894"/>
      <c r="AA79" s="894">
        <v>58</v>
      </c>
      <c r="AB79" s="894"/>
      <c r="AC79" s="894"/>
      <c r="AD79" s="894"/>
      <c r="AE79" s="894"/>
      <c r="AF79" s="894">
        <v>58</v>
      </c>
      <c r="AG79" s="894"/>
      <c r="AH79" s="894"/>
      <c r="AI79" s="894"/>
      <c r="AJ79" s="894"/>
      <c r="AK79" s="894">
        <v>95</v>
      </c>
      <c r="AL79" s="894"/>
      <c r="AM79" s="894"/>
      <c r="AN79" s="894"/>
      <c r="AO79" s="894"/>
      <c r="AP79" s="894">
        <v>831</v>
      </c>
      <c r="AQ79" s="894"/>
      <c r="AR79" s="894"/>
      <c r="AS79" s="894"/>
      <c r="AT79" s="894"/>
      <c r="AU79" s="894">
        <v>119</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t="s">
        <v>603</v>
      </c>
      <c r="C80" s="938"/>
      <c r="D80" s="938"/>
      <c r="E80" s="938"/>
      <c r="F80" s="938"/>
      <c r="G80" s="938"/>
      <c r="H80" s="938"/>
      <c r="I80" s="938"/>
      <c r="J80" s="938"/>
      <c r="K80" s="938"/>
      <c r="L80" s="938"/>
      <c r="M80" s="938"/>
      <c r="N80" s="938"/>
      <c r="O80" s="938"/>
      <c r="P80" s="939"/>
      <c r="Q80" s="940">
        <v>231</v>
      </c>
      <c r="R80" s="894"/>
      <c r="S80" s="894"/>
      <c r="T80" s="894"/>
      <c r="U80" s="894"/>
      <c r="V80" s="894">
        <v>150</v>
      </c>
      <c r="W80" s="894"/>
      <c r="X80" s="894"/>
      <c r="Y80" s="894"/>
      <c r="Z80" s="894"/>
      <c r="AA80" s="894">
        <v>81</v>
      </c>
      <c r="AB80" s="894"/>
      <c r="AC80" s="894"/>
      <c r="AD80" s="894"/>
      <c r="AE80" s="894"/>
      <c r="AF80" s="894">
        <v>81</v>
      </c>
      <c r="AG80" s="894"/>
      <c r="AH80" s="894"/>
      <c r="AI80" s="894"/>
      <c r="AJ80" s="894"/>
      <c r="AK80" s="894" t="s">
        <v>592</v>
      </c>
      <c r="AL80" s="894"/>
      <c r="AM80" s="894"/>
      <c r="AN80" s="894"/>
      <c r="AO80" s="894"/>
      <c r="AP80" s="894" t="s">
        <v>592</v>
      </c>
      <c r="AQ80" s="894"/>
      <c r="AR80" s="894"/>
      <c r="AS80" s="894"/>
      <c r="AT80" s="894"/>
      <c r="AU80" s="894" t="s">
        <v>592</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t="s">
        <v>604</v>
      </c>
      <c r="C81" s="938"/>
      <c r="D81" s="938"/>
      <c r="E81" s="938"/>
      <c r="F81" s="938"/>
      <c r="G81" s="938"/>
      <c r="H81" s="938"/>
      <c r="I81" s="938"/>
      <c r="J81" s="938"/>
      <c r="K81" s="938"/>
      <c r="L81" s="938"/>
      <c r="M81" s="938"/>
      <c r="N81" s="938"/>
      <c r="O81" s="938"/>
      <c r="P81" s="939"/>
      <c r="Q81" s="940">
        <v>35</v>
      </c>
      <c r="R81" s="894"/>
      <c r="S81" s="894"/>
      <c r="T81" s="894"/>
      <c r="U81" s="894"/>
      <c r="V81" s="894">
        <v>23</v>
      </c>
      <c r="W81" s="894"/>
      <c r="X81" s="894"/>
      <c r="Y81" s="894"/>
      <c r="Z81" s="894"/>
      <c r="AA81" s="894">
        <v>12</v>
      </c>
      <c r="AB81" s="894"/>
      <c r="AC81" s="894"/>
      <c r="AD81" s="894"/>
      <c r="AE81" s="894"/>
      <c r="AF81" s="894">
        <v>12</v>
      </c>
      <c r="AG81" s="894"/>
      <c r="AH81" s="894"/>
      <c r="AI81" s="894"/>
      <c r="AJ81" s="894"/>
      <c r="AK81" s="894" t="s">
        <v>592</v>
      </c>
      <c r="AL81" s="894"/>
      <c r="AM81" s="894"/>
      <c r="AN81" s="894"/>
      <c r="AO81" s="894"/>
      <c r="AP81" s="894" t="s">
        <v>592</v>
      </c>
      <c r="AQ81" s="894"/>
      <c r="AR81" s="894"/>
      <c r="AS81" s="894"/>
      <c r="AT81" s="894"/>
      <c r="AU81" s="894" t="s">
        <v>592</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t="s">
        <v>605</v>
      </c>
      <c r="C82" s="938"/>
      <c r="D82" s="938"/>
      <c r="E82" s="938"/>
      <c r="F82" s="938"/>
      <c r="G82" s="938"/>
      <c r="H82" s="938"/>
      <c r="I82" s="938"/>
      <c r="J82" s="938"/>
      <c r="K82" s="938"/>
      <c r="L82" s="938"/>
      <c r="M82" s="938"/>
      <c r="N82" s="938"/>
      <c r="O82" s="938"/>
      <c r="P82" s="939"/>
      <c r="Q82" s="940">
        <v>190</v>
      </c>
      <c r="R82" s="894"/>
      <c r="S82" s="894"/>
      <c r="T82" s="894"/>
      <c r="U82" s="894"/>
      <c r="V82" s="894">
        <v>186</v>
      </c>
      <c r="W82" s="894"/>
      <c r="X82" s="894"/>
      <c r="Y82" s="894"/>
      <c r="Z82" s="894"/>
      <c r="AA82" s="894">
        <v>3</v>
      </c>
      <c r="AB82" s="894"/>
      <c r="AC82" s="894"/>
      <c r="AD82" s="894"/>
      <c r="AE82" s="894"/>
      <c r="AF82" s="894">
        <v>3</v>
      </c>
      <c r="AG82" s="894"/>
      <c r="AH82" s="894"/>
      <c r="AI82" s="894"/>
      <c r="AJ82" s="894"/>
      <c r="AK82" s="894" t="s">
        <v>525</v>
      </c>
      <c r="AL82" s="894"/>
      <c r="AM82" s="894"/>
      <c r="AN82" s="894"/>
      <c r="AO82" s="894"/>
      <c r="AP82" s="894" t="s">
        <v>525</v>
      </c>
      <c r="AQ82" s="894"/>
      <c r="AR82" s="894"/>
      <c r="AS82" s="894"/>
      <c r="AT82" s="894"/>
      <c r="AU82" s="894" t="s">
        <v>525</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t="s">
        <v>606</v>
      </c>
      <c r="C83" s="938"/>
      <c r="D83" s="938"/>
      <c r="E83" s="938"/>
      <c r="F83" s="938"/>
      <c r="G83" s="938"/>
      <c r="H83" s="938"/>
      <c r="I83" s="938"/>
      <c r="J83" s="938"/>
      <c r="K83" s="938"/>
      <c r="L83" s="938"/>
      <c r="M83" s="938"/>
      <c r="N83" s="938"/>
      <c r="O83" s="938"/>
      <c r="P83" s="939"/>
      <c r="Q83" s="940">
        <v>239380</v>
      </c>
      <c r="R83" s="894"/>
      <c r="S83" s="894"/>
      <c r="T83" s="894"/>
      <c r="U83" s="894"/>
      <c r="V83" s="894">
        <v>224695</v>
      </c>
      <c r="W83" s="894"/>
      <c r="X83" s="894"/>
      <c r="Y83" s="894"/>
      <c r="Z83" s="894"/>
      <c r="AA83" s="894">
        <v>14685</v>
      </c>
      <c r="AB83" s="894"/>
      <c r="AC83" s="894"/>
      <c r="AD83" s="894"/>
      <c r="AE83" s="894"/>
      <c r="AF83" s="894">
        <v>14685</v>
      </c>
      <c r="AG83" s="894"/>
      <c r="AH83" s="894"/>
      <c r="AI83" s="894"/>
      <c r="AJ83" s="894"/>
      <c r="AK83" s="894" t="s">
        <v>525</v>
      </c>
      <c r="AL83" s="894"/>
      <c r="AM83" s="894"/>
      <c r="AN83" s="894"/>
      <c r="AO83" s="894"/>
      <c r="AP83" s="894" t="s">
        <v>525</v>
      </c>
      <c r="AQ83" s="894"/>
      <c r="AR83" s="894"/>
      <c r="AS83" s="894"/>
      <c r="AT83" s="894"/>
      <c r="AU83" s="894" t="s">
        <v>525</v>
      </c>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394</v>
      </c>
      <c r="B88" s="853" t="s">
        <v>427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16500</v>
      </c>
      <c r="AG88" s="908"/>
      <c r="AH88" s="908"/>
      <c r="AI88" s="908"/>
      <c r="AJ88" s="908"/>
      <c r="AK88" s="905"/>
      <c r="AL88" s="905"/>
      <c r="AM88" s="905"/>
      <c r="AN88" s="905"/>
      <c r="AO88" s="905"/>
      <c r="AP88" s="908">
        <v>1901</v>
      </c>
      <c r="AQ88" s="908"/>
      <c r="AR88" s="908"/>
      <c r="AS88" s="908"/>
      <c r="AT88" s="908"/>
      <c r="AU88" s="908">
        <v>202</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3" t="s">
        <v>428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v>
      </c>
      <c r="CS102" s="916"/>
      <c r="CT102" s="916"/>
      <c r="CU102" s="916"/>
      <c r="CV102" s="955"/>
      <c r="CW102" s="954" t="s">
        <v>525</v>
      </c>
      <c r="CX102" s="916"/>
      <c r="CY102" s="916"/>
      <c r="CZ102" s="916"/>
      <c r="DA102" s="955"/>
      <c r="DB102" s="954">
        <v>451</v>
      </c>
      <c r="DC102" s="916"/>
      <c r="DD102" s="916"/>
      <c r="DE102" s="916"/>
      <c r="DF102" s="955"/>
      <c r="DG102" s="954" t="s">
        <v>525</v>
      </c>
      <c r="DH102" s="916"/>
      <c r="DI102" s="916"/>
      <c r="DJ102" s="916"/>
      <c r="DK102" s="955"/>
      <c r="DL102" s="954" t="s">
        <v>525</v>
      </c>
      <c r="DM102" s="916"/>
      <c r="DN102" s="916"/>
      <c r="DO102" s="916"/>
      <c r="DP102" s="955"/>
      <c r="DQ102" s="954">
        <v>266</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436</v>
      </c>
      <c r="AB109" s="957"/>
      <c r="AC109" s="957"/>
      <c r="AD109" s="957"/>
      <c r="AE109" s="958"/>
      <c r="AF109" s="956" t="s">
        <v>437</v>
      </c>
      <c r="AG109" s="957"/>
      <c r="AH109" s="957"/>
      <c r="AI109" s="957"/>
      <c r="AJ109" s="958"/>
      <c r="AK109" s="956" t="s">
        <v>307</v>
      </c>
      <c r="AL109" s="957"/>
      <c r="AM109" s="957"/>
      <c r="AN109" s="957"/>
      <c r="AO109" s="958"/>
      <c r="AP109" s="956" t="s">
        <v>438</v>
      </c>
      <c r="AQ109" s="957"/>
      <c r="AR109" s="957"/>
      <c r="AS109" s="957"/>
      <c r="AT109" s="959"/>
      <c r="AU109" s="976" t="s">
        <v>435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436</v>
      </c>
      <c r="BR109" s="957"/>
      <c r="BS109" s="957"/>
      <c r="BT109" s="957"/>
      <c r="BU109" s="958"/>
      <c r="BV109" s="956" t="s">
        <v>437</v>
      </c>
      <c r="BW109" s="957"/>
      <c r="BX109" s="957"/>
      <c r="BY109" s="957"/>
      <c r="BZ109" s="958"/>
      <c r="CA109" s="956" t="s">
        <v>307</v>
      </c>
      <c r="CB109" s="957"/>
      <c r="CC109" s="957"/>
      <c r="CD109" s="957"/>
      <c r="CE109" s="958"/>
      <c r="CF109" s="977" t="s">
        <v>438</v>
      </c>
      <c r="CG109" s="977"/>
      <c r="CH109" s="977"/>
      <c r="CI109" s="977"/>
      <c r="CJ109" s="977"/>
      <c r="CK109" s="956" t="s">
        <v>439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436</v>
      </c>
      <c r="DH109" s="957"/>
      <c r="DI109" s="957"/>
      <c r="DJ109" s="957"/>
      <c r="DK109" s="958"/>
      <c r="DL109" s="956" t="s">
        <v>437</v>
      </c>
      <c r="DM109" s="957"/>
      <c r="DN109" s="957"/>
      <c r="DO109" s="957"/>
      <c r="DP109" s="958"/>
      <c r="DQ109" s="956" t="s">
        <v>307</v>
      </c>
      <c r="DR109" s="957"/>
      <c r="DS109" s="957"/>
      <c r="DT109" s="957"/>
      <c r="DU109" s="958"/>
      <c r="DV109" s="956" t="s">
        <v>438</v>
      </c>
      <c r="DW109" s="957"/>
      <c r="DX109" s="957"/>
      <c r="DY109" s="957"/>
      <c r="DZ109" s="959"/>
    </row>
    <row r="110" spans="1:131" s="226" customFormat="1" ht="26.25" customHeight="1" x14ac:dyDescent="0.2">
      <c r="A110" s="960" t="s">
        <v>440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864385</v>
      </c>
      <c r="AB110" s="964"/>
      <c r="AC110" s="964"/>
      <c r="AD110" s="964"/>
      <c r="AE110" s="965"/>
      <c r="AF110" s="966">
        <v>925906</v>
      </c>
      <c r="AG110" s="964"/>
      <c r="AH110" s="964"/>
      <c r="AI110" s="964"/>
      <c r="AJ110" s="965"/>
      <c r="AK110" s="966">
        <v>987945</v>
      </c>
      <c r="AL110" s="964"/>
      <c r="AM110" s="964"/>
      <c r="AN110" s="964"/>
      <c r="AO110" s="965"/>
      <c r="AP110" s="967">
        <v>18.2</v>
      </c>
      <c r="AQ110" s="968"/>
      <c r="AR110" s="968"/>
      <c r="AS110" s="968"/>
      <c r="AT110" s="969"/>
      <c r="AU110" s="970" t="s">
        <v>73</v>
      </c>
      <c r="AV110" s="971"/>
      <c r="AW110" s="971"/>
      <c r="AX110" s="971"/>
      <c r="AY110" s="971"/>
      <c r="AZ110" s="993" t="s">
        <v>441</v>
      </c>
      <c r="BA110" s="961"/>
      <c r="BB110" s="961"/>
      <c r="BC110" s="961"/>
      <c r="BD110" s="961"/>
      <c r="BE110" s="961"/>
      <c r="BF110" s="961"/>
      <c r="BG110" s="961"/>
      <c r="BH110" s="961"/>
      <c r="BI110" s="961"/>
      <c r="BJ110" s="961"/>
      <c r="BK110" s="961"/>
      <c r="BL110" s="961"/>
      <c r="BM110" s="961"/>
      <c r="BN110" s="961"/>
      <c r="BO110" s="961"/>
      <c r="BP110" s="962"/>
      <c r="BQ110" s="994">
        <v>11461298</v>
      </c>
      <c r="BR110" s="995"/>
      <c r="BS110" s="995"/>
      <c r="BT110" s="995"/>
      <c r="BU110" s="995"/>
      <c r="BV110" s="995">
        <v>11537336</v>
      </c>
      <c r="BW110" s="995"/>
      <c r="BX110" s="995"/>
      <c r="BY110" s="995"/>
      <c r="BZ110" s="995"/>
      <c r="CA110" s="995">
        <v>11499968</v>
      </c>
      <c r="CB110" s="995"/>
      <c r="CC110" s="995"/>
      <c r="CD110" s="995"/>
      <c r="CE110" s="995"/>
      <c r="CF110" s="1008">
        <v>211.6</v>
      </c>
      <c r="CG110" s="1009"/>
      <c r="CH110" s="1009"/>
      <c r="CI110" s="1009"/>
      <c r="CJ110" s="1009"/>
      <c r="CK110" s="1010" t="s">
        <v>442</v>
      </c>
      <c r="CL110" s="1011"/>
      <c r="CM110" s="993" t="s">
        <v>443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444</v>
      </c>
      <c r="DH110" s="995"/>
      <c r="DI110" s="995"/>
      <c r="DJ110" s="995"/>
      <c r="DK110" s="995"/>
      <c r="DL110" s="995" t="s">
        <v>444</v>
      </c>
      <c r="DM110" s="995"/>
      <c r="DN110" s="995"/>
      <c r="DO110" s="995"/>
      <c r="DP110" s="995"/>
      <c r="DQ110" s="995" t="s">
        <v>444</v>
      </c>
      <c r="DR110" s="995"/>
      <c r="DS110" s="995"/>
      <c r="DT110" s="995"/>
      <c r="DU110" s="995"/>
      <c r="DV110" s="996" t="s">
        <v>444</v>
      </c>
      <c r="DW110" s="996"/>
      <c r="DX110" s="996"/>
      <c r="DY110" s="996"/>
      <c r="DZ110" s="997"/>
    </row>
    <row r="111" spans="1:131" s="226" customFormat="1" ht="26.25" customHeight="1" x14ac:dyDescent="0.2">
      <c r="A111" s="998" t="s">
        <v>445</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446</v>
      </c>
      <c r="AB111" s="1002"/>
      <c r="AC111" s="1002"/>
      <c r="AD111" s="1002"/>
      <c r="AE111" s="1003"/>
      <c r="AF111" s="1004" t="s">
        <v>128</v>
      </c>
      <c r="AG111" s="1002"/>
      <c r="AH111" s="1002"/>
      <c r="AI111" s="1002"/>
      <c r="AJ111" s="1003"/>
      <c r="AK111" s="1004" t="s">
        <v>446</v>
      </c>
      <c r="AL111" s="1002"/>
      <c r="AM111" s="1002"/>
      <c r="AN111" s="1002"/>
      <c r="AO111" s="1003"/>
      <c r="AP111" s="1005" t="s">
        <v>446</v>
      </c>
      <c r="AQ111" s="1006"/>
      <c r="AR111" s="1006"/>
      <c r="AS111" s="1006"/>
      <c r="AT111" s="1007"/>
      <c r="AU111" s="972"/>
      <c r="AV111" s="973"/>
      <c r="AW111" s="973"/>
      <c r="AX111" s="973"/>
      <c r="AY111" s="973"/>
      <c r="AZ111" s="986" t="s">
        <v>447</v>
      </c>
      <c r="BA111" s="987"/>
      <c r="BB111" s="987"/>
      <c r="BC111" s="987"/>
      <c r="BD111" s="987"/>
      <c r="BE111" s="987"/>
      <c r="BF111" s="987"/>
      <c r="BG111" s="987"/>
      <c r="BH111" s="987"/>
      <c r="BI111" s="987"/>
      <c r="BJ111" s="987"/>
      <c r="BK111" s="987"/>
      <c r="BL111" s="987"/>
      <c r="BM111" s="987"/>
      <c r="BN111" s="987"/>
      <c r="BO111" s="987"/>
      <c r="BP111" s="988"/>
      <c r="BQ111" s="989" t="s">
        <v>446</v>
      </c>
      <c r="BR111" s="990"/>
      <c r="BS111" s="990"/>
      <c r="BT111" s="990"/>
      <c r="BU111" s="990"/>
      <c r="BV111" s="990" t="s">
        <v>446</v>
      </c>
      <c r="BW111" s="990"/>
      <c r="BX111" s="990"/>
      <c r="BY111" s="990"/>
      <c r="BZ111" s="990"/>
      <c r="CA111" s="990" t="s">
        <v>396</v>
      </c>
      <c r="CB111" s="990"/>
      <c r="CC111" s="990"/>
      <c r="CD111" s="990"/>
      <c r="CE111" s="990"/>
      <c r="CF111" s="984" t="s">
        <v>446</v>
      </c>
      <c r="CG111" s="985"/>
      <c r="CH111" s="985"/>
      <c r="CI111" s="985"/>
      <c r="CJ111" s="985"/>
      <c r="CK111" s="1012"/>
      <c r="CL111" s="1013"/>
      <c r="CM111" s="986" t="s">
        <v>448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446</v>
      </c>
      <c r="DH111" s="990"/>
      <c r="DI111" s="990"/>
      <c r="DJ111" s="990"/>
      <c r="DK111" s="990"/>
      <c r="DL111" s="990" t="s">
        <v>446</v>
      </c>
      <c r="DM111" s="990"/>
      <c r="DN111" s="990"/>
      <c r="DO111" s="990"/>
      <c r="DP111" s="990"/>
      <c r="DQ111" s="990" t="s">
        <v>446</v>
      </c>
      <c r="DR111" s="990"/>
      <c r="DS111" s="990"/>
      <c r="DT111" s="990"/>
      <c r="DU111" s="990"/>
      <c r="DV111" s="991" t="s">
        <v>446</v>
      </c>
      <c r="DW111" s="991"/>
      <c r="DX111" s="991"/>
      <c r="DY111" s="991"/>
      <c r="DZ111" s="992"/>
    </row>
    <row r="112" spans="1:131" s="226" customFormat="1" ht="26.25" customHeight="1" x14ac:dyDescent="0.2">
      <c r="A112" s="1016" t="s">
        <v>449</v>
      </c>
      <c r="B112" s="1017"/>
      <c r="C112" s="987" t="s">
        <v>450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418</v>
      </c>
      <c r="AB112" s="1023"/>
      <c r="AC112" s="1023"/>
      <c r="AD112" s="1023"/>
      <c r="AE112" s="1024"/>
      <c r="AF112" s="1025" t="s">
        <v>446</v>
      </c>
      <c r="AG112" s="1023"/>
      <c r="AH112" s="1023"/>
      <c r="AI112" s="1023"/>
      <c r="AJ112" s="1024"/>
      <c r="AK112" s="1025" t="s">
        <v>446</v>
      </c>
      <c r="AL112" s="1023"/>
      <c r="AM112" s="1023"/>
      <c r="AN112" s="1023"/>
      <c r="AO112" s="1024"/>
      <c r="AP112" s="1026" t="s">
        <v>451</v>
      </c>
      <c r="AQ112" s="1027"/>
      <c r="AR112" s="1027"/>
      <c r="AS112" s="1027"/>
      <c r="AT112" s="1028"/>
      <c r="AU112" s="972"/>
      <c r="AV112" s="973"/>
      <c r="AW112" s="973"/>
      <c r="AX112" s="973"/>
      <c r="AY112" s="973"/>
      <c r="AZ112" s="986" t="s">
        <v>452</v>
      </c>
      <c r="BA112" s="987"/>
      <c r="BB112" s="987"/>
      <c r="BC112" s="987"/>
      <c r="BD112" s="987"/>
      <c r="BE112" s="987"/>
      <c r="BF112" s="987"/>
      <c r="BG112" s="987"/>
      <c r="BH112" s="987"/>
      <c r="BI112" s="987"/>
      <c r="BJ112" s="987"/>
      <c r="BK112" s="987"/>
      <c r="BL112" s="987"/>
      <c r="BM112" s="987"/>
      <c r="BN112" s="987"/>
      <c r="BO112" s="987"/>
      <c r="BP112" s="988"/>
      <c r="BQ112" s="989">
        <v>4849252</v>
      </c>
      <c r="BR112" s="990"/>
      <c r="BS112" s="990"/>
      <c r="BT112" s="990"/>
      <c r="BU112" s="990"/>
      <c r="BV112" s="990">
        <v>5273778</v>
      </c>
      <c r="BW112" s="990"/>
      <c r="BX112" s="990"/>
      <c r="BY112" s="990"/>
      <c r="BZ112" s="990"/>
      <c r="CA112" s="990">
        <v>4990881</v>
      </c>
      <c r="CB112" s="990"/>
      <c r="CC112" s="990"/>
      <c r="CD112" s="990"/>
      <c r="CE112" s="990"/>
      <c r="CF112" s="984">
        <v>91.8</v>
      </c>
      <c r="CG112" s="985"/>
      <c r="CH112" s="985"/>
      <c r="CI112" s="985"/>
      <c r="CJ112" s="985"/>
      <c r="CK112" s="1012"/>
      <c r="CL112" s="1013"/>
      <c r="CM112" s="986" t="s">
        <v>453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446</v>
      </c>
      <c r="DH112" s="990"/>
      <c r="DI112" s="990"/>
      <c r="DJ112" s="990"/>
      <c r="DK112" s="990"/>
      <c r="DL112" s="990" t="s">
        <v>454</v>
      </c>
      <c r="DM112" s="990"/>
      <c r="DN112" s="990"/>
      <c r="DO112" s="990"/>
      <c r="DP112" s="990"/>
      <c r="DQ112" s="990" t="s">
        <v>418</v>
      </c>
      <c r="DR112" s="990"/>
      <c r="DS112" s="990"/>
      <c r="DT112" s="990"/>
      <c r="DU112" s="990"/>
      <c r="DV112" s="991" t="s">
        <v>396</v>
      </c>
      <c r="DW112" s="991"/>
      <c r="DX112" s="991"/>
      <c r="DY112" s="991"/>
      <c r="DZ112" s="992"/>
    </row>
    <row r="113" spans="1:130" s="226" customFormat="1" ht="26.25" customHeight="1" x14ac:dyDescent="0.2">
      <c r="A113" s="1018"/>
      <c r="B113" s="1019"/>
      <c r="C113" s="987" t="s">
        <v>455</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267517</v>
      </c>
      <c r="AB113" s="1002"/>
      <c r="AC113" s="1002"/>
      <c r="AD113" s="1002"/>
      <c r="AE113" s="1003"/>
      <c r="AF113" s="1004">
        <v>285763</v>
      </c>
      <c r="AG113" s="1002"/>
      <c r="AH113" s="1002"/>
      <c r="AI113" s="1002"/>
      <c r="AJ113" s="1003"/>
      <c r="AK113" s="1004">
        <v>280279</v>
      </c>
      <c r="AL113" s="1002"/>
      <c r="AM113" s="1002"/>
      <c r="AN113" s="1002"/>
      <c r="AO113" s="1003"/>
      <c r="AP113" s="1005">
        <v>5.2</v>
      </c>
      <c r="AQ113" s="1006"/>
      <c r="AR113" s="1006"/>
      <c r="AS113" s="1006"/>
      <c r="AT113" s="1007"/>
      <c r="AU113" s="972"/>
      <c r="AV113" s="973"/>
      <c r="AW113" s="973"/>
      <c r="AX113" s="973"/>
      <c r="AY113" s="973"/>
      <c r="AZ113" s="986" t="s">
        <v>456</v>
      </c>
      <c r="BA113" s="987"/>
      <c r="BB113" s="987"/>
      <c r="BC113" s="987"/>
      <c r="BD113" s="987"/>
      <c r="BE113" s="987"/>
      <c r="BF113" s="987"/>
      <c r="BG113" s="987"/>
      <c r="BH113" s="987"/>
      <c r="BI113" s="987"/>
      <c r="BJ113" s="987"/>
      <c r="BK113" s="987"/>
      <c r="BL113" s="987"/>
      <c r="BM113" s="987"/>
      <c r="BN113" s="987"/>
      <c r="BO113" s="987"/>
      <c r="BP113" s="988"/>
      <c r="BQ113" s="989">
        <v>258489</v>
      </c>
      <c r="BR113" s="990"/>
      <c r="BS113" s="990"/>
      <c r="BT113" s="990"/>
      <c r="BU113" s="990"/>
      <c r="BV113" s="990">
        <v>237532</v>
      </c>
      <c r="BW113" s="990"/>
      <c r="BX113" s="990"/>
      <c r="BY113" s="990"/>
      <c r="BZ113" s="990"/>
      <c r="CA113" s="990">
        <v>201679</v>
      </c>
      <c r="CB113" s="990"/>
      <c r="CC113" s="990"/>
      <c r="CD113" s="990"/>
      <c r="CE113" s="990"/>
      <c r="CF113" s="984">
        <v>3.7</v>
      </c>
      <c r="CG113" s="985"/>
      <c r="CH113" s="985"/>
      <c r="CI113" s="985"/>
      <c r="CJ113" s="985"/>
      <c r="CK113" s="1012"/>
      <c r="CL113" s="1013"/>
      <c r="CM113" s="986" t="s">
        <v>457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458</v>
      </c>
      <c r="DH113" s="1023"/>
      <c r="DI113" s="1023"/>
      <c r="DJ113" s="1023"/>
      <c r="DK113" s="1024"/>
      <c r="DL113" s="1025" t="s">
        <v>459</v>
      </c>
      <c r="DM113" s="1023"/>
      <c r="DN113" s="1023"/>
      <c r="DO113" s="1023"/>
      <c r="DP113" s="1024"/>
      <c r="DQ113" s="1025" t="s">
        <v>396</v>
      </c>
      <c r="DR113" s="1023"/>
      <c r="DS113" s="1023"/>
      <c r="DT113" s="1023"/>
      <c r="DU113" s="1024"/>
      <c r="DV113" s="1026" t="s">
        <v>458</v>
      </c>
      <c r="DW113" s="1027"/>
      <c r="DX113" s="1027"/>
      <c r="DY113" s="1027"/>
      <c r="DZ113" s="1028"/>
    </row>
    <row r="114" spans="1:130" s="226" customFormat="1" ht="26.25" customHeight="1" x14ac:dyDescent="0.2">
      <c r="A114" s="1018"/>
      <c r="B114" s="1019"/>
      <c r="C114" s="987" t="s">
        <v>460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46248</v>
      </c>
      <c r="AB114" s="1023"/>
      <c r="AC114" s="1023"/>
      <c r="AD114" s="1023"/>
      <c r="AE114" s="1024"/>
      <c r="AF114" s="1025">
        <v>34529</v>
      </c>
      <c r="AG114" s="1023"/>
      <c r="AH114" s="1023"/>
      <c r="AI114" s="1023"/>
      <c r="AJ114" s="1024"/>
      <c r="AK114" s="1025">
        <v>38824</v>
      </c>
      <c r="AL114" s="1023"/>
      <c r="AM114" s="1023"/>
      <c r="AN114" s="1023"/>
      <c r="AO114" s="1024"/>
      <c r="AP114" s="1026">
        <v>0.7</v>
      </c>
      <c r="AQ114" s="1027"/>
      <c r="AR114" s="1027"/>
      <c r="AS114" s="1027"/>
      <c r="AT114" s="1028"/>
      <c r="AU114" s="972"/>
      <c r="AV114" s="973"/>
      <c r="AW114" s="973"/>
      <c r="AX114" s="973"/>
      <c r="AY114" s="973"/>
      <c r="AZ114" s="986" t="s">
        <v>461</v>
      </c>
      <c r="BA114" s="987"/>
      <c r="BB114" s="987"/>
      <c r="BC114" s="987"/>
      <c r="BD114" s="987"/>
      <c r="BE114" s="987"/>
      <c r="BF114" s="987"/>
      <c r="BG114" s="987"/>
      <c r="BH114" s="987"/>
      <c r="BI114" s="987"/>
      <c r="BJ114" s="987"/>
      <c r="BK114" s="987"/>
      <c r="BL114" s="987"/>
      <c r="BM114" s="987"/>
      <c r="BN114" s="987"/>
      <c r="BO114" s="987"/>
      <c r="BP114" s="988"/>
      <c r="BQ114" s="989">
        <v>956674</v>
      </c>
      <c r="BR114" s="990"/>
      <c r="BS114" s="990"/>
      <c r="BT114" s="990"/>
      <c r="BU114" s="990"/>
      <c r="BV114" s="990">
        <v>938420</v>
      </c>
      <c r="BW114" s="990"/>
      <c r="BX114" s="990"/>
      <c r="BY114" s="990"/>
      <c r="BZ114" s="990"/>
      <c r="CA114" s="990">
        <v>843951</v>
      </c>
      <c r="CB114" s="990"/>
      <c r="CC114" s="990"/>
      <c r="CD114" s="990"/>
      <c r="CE114" s="990"/>
      <c r="CF114" s="984">
        <v>15.5</v>
      </c>
      <c r="CG114" s="985"/>
      <c r="CH114" s="985"/>
      <c r="CI114" s="985"/>
      <c r="CJ114" s="985"/>
      <c r="CK114" s="1012"/>
      <c r="CL114" s="1013"/>
      <c r="CM114" s="986" t="s">
        <v>462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463</v>
      </c>
      <c r="DH114" s="1023"/>
      <c r="DI114" s="1023"/>
      <c r="DJ114" s="1023"/>
      <c r="DK114" s="1024"/>
      <c r="DL114" s="1025" t="s">
        <v>446</v>
      </c>
      <c r="DM114" s="1023"/>
      <c r="DN114" s="1023"/>
      <c r="DO114" s="1023"/>
      <c r="DP114" s="1024"/>
      <c r="DQ114" s="1025" t="s">
        <v>396</v>
      </c>
      <c r="DR114" s="1023"/>
      <c r="DS114" s="1023"/>
      <c r="DT114" s="1023"/>
      <c r="DU114" s="1024"/>
      <c r="DV114" s="1026" t="s">
        <v>418</v>
      </c>
      <c r="DW114" s="1027"/>
      <c r="DX114" s="1027"/>
      <c r="DY114" s="1027"/>
      <c r="DZ114" s="1028"/>
    </row>
    <row r="115" spans="1:130" s="226" customFormat="1" ht="26.25" customHeight="1" x14ac:dyDescent="0.2">
      <c r="A115" s="1018"/>
      <c r="B115" s="1019"/>
      <c r="C115" s="987" t="s">
        <v>464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446</v>
      </c>
      <c r="AB115" s="1002"/>
      <c r="AC115" s="1002"/>
      <c r="AD115" s="1002"/>
      <c r="AE115" s="1003"/>
      <c r="AF115" s="1004" t="s">
        <v>446</v>
      </c>
      <c r="AG115" s="1002"/>
      <c r="AH115" s="1002"/>
      <c r="AI115" s="1002"/>
      <c r="AJ115" s="1003"/>
      <c r="AK115" s="1004" t="s">
        <v>446</v>
      </c>
      <c r="AL115" s="1002"/>
      <c r="AM115" s="1002"/>
      <c r="AN115" s="1002"/>
      <c r="AO115" s="1003"/>
      <c r="AP115" s="1005" t="s">
        <v>446</v>
      </c>
      <c r="AQ115" s="1006"/>
      <c r="AR115" s="1006"/>
      <c r="AS115" s="1006"/>
      <c r="AT115" s="1007"/>
      <c r="AU115" s="972"/>
      <c r="AV115" s="973"/>
      <c r="AW115" s="973"/>
      <c r="AX115" s="973"/>
      <c r="AY115" s="973"/>
      <c r="AZ115" s="986" t="s">
        <v>465</v>
      </c>
      <c r="BA115" s="987"/>
      <c r="BB115" s="987"/>
      <c r="BC115" s="987"/>
      <c r="BD115" s="987"/>
      <c r="BE115" s="987"/>
      <c r="BF115" s="987"/>
      <c r="BG115" s="987"/>
      <c r="BH115" s="987"/>
      <c r="BI115" s="987"/>
      <c r="BJ115" s="987"/>
      <c r="BK115" s="987"/>
      <c r="BL115" s="987"/>
      <c r="BM115" s="987"/>
      <c r="BN115" s="987"/>
      <c r="BO115" s="987"/>
      <c r="BP115" s="988"/>
      <c r="BQ115" s="989">
        <v>281815</v>
      </c>
      <c r="BR115" s="990"/>
      <c r="BS115" s="990"/>
      <c r="BT115" s="990"/>
      <c r="BU115" s="990"/>
      <c r="BV115" s="990">
        <v>287809</v>
      </c>
      <c r="BW115" s="990"/>
      <c r="BX115" s="990"/>
      <c r="BY115" s="990"/>
      <c r="BZ115" s="990"/>
      <c r="CA115" s="990">
        <v>266422</v>
      </c>
      <c r="CB115" s="990"/>
      <c r="CC115" s="990"/>
      <c r="CD115" s="990"/>
      <c r="CE115" s="990"/>
      <c r="CF115" s="984">
        <v>4.9000000000000004</v>
      </c>
      <c r="CG115" s="985"/>
      <c r="CH115" s="985"/>
      <c r="CI115" s="985"/>
      <c r="CJ115" s="985"/>
      <c r="CK115" s="1012"/>
      <c r="CL115" s="1013"/>
      <c r="CM115" s="986" t="s">
        <v>466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446</v>
      </c>
      <c r="DH115" s="1023"/>
      <c r="DI115" s="1023"/>
      <c r="DJ115" s="1023"/>
      <c r="DK115" s="1024"/>
      <c r="DL115" s="1025" t="s">
        <v>458</v>
      </c>
      <c r="DM115" s="1023"/>
      <c r="DN115" s="1023"/>
      <c r="DO115" s="1023"/>
      <c r="DP115" s="1024"/>
      <c r="DQ115" s="1025" t="s">
        <v>418</v>
      </c>
      <c r="DR115" s="1023"/>
      <c r="DS115" s="1023"/>
      <c r="DT115" s="1023"/>
      <c r="DU115" s="1024"/>
      <c r="DV115" s="1026" t="s">
        <v>467</v>
      </c>
      <c r="DW115" s="1027"/>
      <c r="DX115" s="1027"/>
      <c r="DY115" s="1027"/>
      <c r="DZ115" s="1028"/>
    </row>
    <row r="116" spans="1:130" s="226" customFormat="1" ht="26.25" customHeight="1" x14ac:dyDescent="0.2">
      <c r="A116" s="1020"/>
      <c r="B116" s="1021"/>
      <c r="C116" s="1029" t="s">
        <v>468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111</v>
      </c>
      <c r="AB116" s="1023"/>
      <c r="AC116" s="1023"/>
      <c r="AD116" s="1023"/>
      <c r="AE116" s="1024"/>
      <c r="AF116" s="1025" t="s">
        <v>458</v>
      </c>
      <c r="AG116" s="1023"/>
      <c r="AH116" s="1023"/>
      <c r="AI116" s="1023"/>
      <c r="AJ116" s="1024"/>
      <c r="AK116" s="1025" t="s">
        <v>458</v>
      </c>
      <c r="AL116" s="1023"/>
      <c r="AM116" s="1023"/>
      <c r="AN116" s="1023"/>
      <c r="AO116" s="1024"/>
      <c r="AP116" s="1026" t="s">
        <v>469</v>
      </c>
      <c r="AQ116" s="1027"/>
      <c r="AR116" s="1027"/>
      <c r="AS116" s="1027"/>
      <c r="AT116" s="1028"/>
      <c r="AU116" s="972"/>
      <c r="AV116" s="973"/>
      <c r="AW116" s="973"/>
      <c r="AX116" s="973"/>
      <c r="AY116" s="973"/>
      <c r="AZ116" s="1031" t="s">
        <v>470</v>
      </c>
      <c r="BA116" s="1032"/>
      <c r="BB116" s="1032"/>
      <c r="BC116" s="1032"/>
      <c r="BD116" s="1032"/>
      <c r="BE116" s="1032"/>
      <c r="BF116" s="1032"/>
      <c r="BG116" s="1032"/>
      <c r="BH116" s="1032"/>
      <c r="BI116" s="1032"/>
      <c r="BJ116" s="1032"/>
      <c r="BK116" s="1032"/>
      <c r="BL116" s="1032"/>
      <c r="BM116" s="1032"/>
      <c r="BN116" s="1032"/>
      <c r="BO116" s="1032"/>
      <c r="BP116" s="1033"/>
      <c r="BQ116" s="989" t="s">
        <v>446</v>
      </c>
      <c r="BR116" s="990"/>
      <c r="BS116" s="990"/>
      <c r="BT116" s="990"/>
      <c r="BU116" s="990"/>
      <c r="BV116" s="990" t="s">
        <v>446</v>
      </c>
      <c r="BW116" s="990"/>
      <c r="BX116" s="990"/>
      <c r="BY116" s="990"/>
      <c r="BZ116" s="990"/>
      <c r="CA116" s="990" t="s">
        <v>446</v>
      </c>
      <c r="CB116" s="990"/>
      <c r="CC116" s="990"/>
      <c r="CD116" s="990"/>
      <c r="CE116" s="990"/>
      <c r="CF116" s="984" t="s">
        <v>396</v>
      </c>
      <c r="CG116" s="985"/>
      <c r="CH116" s="985"/>
      <c r="CI116" s="985"/>
      <c r="CJ116" s="985"/>
      <c r="CK116" s="1012"/>
      <c r="CL116" s="1013"/>
      <c r="CM116" s="986" t="s">
        <v>471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418</v>
      </c>
      <c r="DH116" s="1023"/>
      <c r="DI116" s="1023"/>
      <c r="DJ116" s="1023"/>
      <c r="DK116" s="1024"/>
      <c r="DL116" s="1025" t="s">
        <v>446</v>
      </c>
      <c r="DM116" s="1023"/>
      <c r="DN116" s="1023"/>
      <c r="DO116" s="1023"/>
      <c r="DP116" s="1024"/>
      <c r="DQ116" s="1025" t="s">
        <v>446</v>
      </c>
      <c r="DR116" s="1023"/>
      <c r="DS116" s="1023"/>
      <c r="DT116" s="1023"/>
      <c r="DU116" s="1024"/>
      <c r="DV116" s="1026" t="s">
        <v>446</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472</v>
      </c>
      <c r="Z117" s="958"/>
      <c r="AA117" s="1042">
        <v>1178261</v>
      </c>
      <c r="AB117" s="1043"/>
      <c r="AC117" s="1043"/>
      <c r="AD117" s="1043"/>
      <c r="AE117" s="1044"/>
      <c r="AF117" s="1045">
        <v>1246198</v>
      </c>
      <c r="AG117" s="1043"/>
      <c r="AH117" s="1043"/>
      <c r="AI117" s="1043"/>
      <c r="AJ117" s="1044"/>
      <c r="AK117" s="1045">
        <v>1307048</v>
      </c>
      <c r="AL117" s="1043"/>
      <c r="AM117" s="1043"/>
      <c r="AN117" s="1043"/>
      <c r="AO117" s="1044"/>
      <c r="AP117" s="1046"/>
      <c r="AQ117" s="1047"/>
      <c r="AR117" s="1047"/>
      <c r="AS117" s="1047"/>
      <c r="AT117" s="1048"/>
      <c r="AU117" s="972"/>
      <c r="AV117" s="973"/>
      <c r="AW117" s="973"/>
      <c r="AX117" s="973"/>
      <c r="AY117" s="973"/>
      <c r="AZ117" s="1038" t="s">
        <v>473</v>
      </c>
      <c r="BA117" s="1039"/>
      <c r="BB117" s="1039"/>
      <c r="BC117" s="1039"/>
      <c r="BD117" s="1039"/>
      <c r="BE117" s="1039"/>
      <c r="BF117" s="1039"/>
      <c r="BG117" s="1039"/>
      <c r="BH117" s="1039"/>
      <c r="BI117" s="1039"/>
      <c r="BJ117" s="1039"/>
      <c r="BK117" s="1039"/>
      <c r="BL117" s="1039"/>
      <c r="BM117" s="1039"/>
      <c r="BN117" s="1039"/>
      <c r="BO117" s="1039"/>
      <c r="BP117" s="1040"/>
      <c r="BQ117" s="989" t="s">
        <v>446</v>
      </c>
      <c r="BR117" s="990"/>
      <c r="BS117" s="990"/>
      <c r="BT117" s="990"/>
      <c r="BU117" s="990"/>
      <c r="BV117" s="990" t="s">
        <v>446</v>
      </c>
      <c r="BW117" s="990"/>
      <c r="BX117" s="990"/>
      <c r="BY117" s="990"/>
      <c r="BZ117" s="990"/>
      <c r="CA117" s="990" t="s">
        <v>451</v>
      </c>
      <c r="CB117" s="990"/>
      <c r="CC117" s="990"/>
      <c r="CD117" s="990"/>
      <c r="CE117" s="990"/>
      <c r="CF117" s="984" t="s">
        <v>469</v>
      </c>
      <c r="CG117" s="985"/>
      <c r="CH117" s="985"/>
      <c r="CI117" s="985"/>
      <c r="CJ117" s="985"/>
      <c r="CK117" s="1012"/>
      <c r="CL117" s="1013"/>
      <c r="CM117" s="986" t="s">
        <v>474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451</v>
      </c>
      <c r="DH117" s="1023"/>
      <c r="DI117" s="1023"/>
      <c r="DJ117" s="1023"/>
      <c r="DK117" s="1024"/>
      <c r="DL117" s="1025" t="s">
        <v>475</v>
      </c>
      <c r="DM117" s="1023"/>
      <c r="DN117" s="1023"/>
      <c r="DO117" s="1023"/>
      <c r="DP117" s="1024"/>
      <c r="DQ117" s="1025" t="s">
        <v>458</v>
      </c>
      <c r="DR117" s="1023"/>
      <c r="DS117" s="1023"/>
      <c r="DT117" s="1023"/>
      <c r="DU117" s="1024"/>
      <c r="DV117" s="1026" t="s">
        <v>418</v>
      </c>
      <c r="DW117" s="1027"/>
      <c r="DX117" s="1027"/>
      <c r="DY117" s="1027"/>
      <c r="DZ117" s="1028"/>
    </row>
    <row r="118" spans="1:130" s="226" customFormat="1" ht="26.25" customHeight="1" x14ac:dyDescent="0.2">
      <c r="A118" s="976" t="s">
        <v>439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436</v>
      </c>
      <c r="AB118" s="957"/>
      <c r="AC118" s="957"/>
      <c r="AD118" s="957"/>
      <c r="AE118" s="958"/>
      <c r="AF118" s="956" t="s">
        <v>437</v>
      </c>
      <c r="AG118" s="957"/>
      <c r="AH118" s="957"/>
      <c r="AI118" s="957"/>
      <c r="AJ118" s="958"/>
      <c r="AK118" s="956" t="s">
        <v>307</v>
      </c>
      <c r="AL118" s="957"/>
      <c r="AM118" s="957"/>
      <c r="AN118" s="957"/>
      <c r="AO118" s="958"/>
      <c r="AP118" s="1034" t="s">
        <v>438</v>
      </c>
      <c r="AQ118" s="1035"/>
      <c r="AR118" s="1035"/>
      <c r="AS118" s="1035"/>
      <c r="AT118" s="1036"/>
      <c r="AU118" s="972"/>
      <c r="AV118" s="973"/>
      <c r="AW118" s="973"/>
      <c r="AX118" s="973"/>
      <c r="AY118" s="973"/>
      <c r="AZ118" s="1037" t="s">
        <v>476</v>
      </c>
      <c r="BA118" s="1029"/>
      <c r="BB118" s="1029"/>
      <c r="BC118" s="1029"/>
      <c r="BD118" s="1029"/>
      <c r="BE118" s="1029"/>
      <c r="BF118" s="1029"/>
      <c r="BG118" s="1029"/>
      <c r="BH118" s="1029"/>
      <c r="BI118" s="1029"/>
      <c r="BJ118" s="1029"/>
      <c r="BK118" s="1029"/>
      <c r="BL118" s="1029"/>
      <c r="BM118" s="1029"/>
      <c r="BN118" s="1029"/>
      <c r="BO118" s="1029"/>
      <c r="BP118" s="1030"/>
      <c r="BQ118" s="1063" t="s">
        <v>446</v>
      </c>
      <c r="BR118" s="1064"/>
      <c r="BS118" s="1064"/>
      <c r="BT118" s="1064"/>
      <c r="BU118" s="1064"/>
      <c r="BV118" s="1064" t="s">
        <v>446</v>
      </c>
      <c r="BW118" s="1064"/>
      <c r="BX118" s="1064"/>
      <c r="BY118" s="1064"/>
      <c r="BZ118" s="1064"/>
      <c r="CA118" s="1064" t="s">
        <v>469</v>
      </c>
      <c r="CB118" s="1064"/>
      <c r="CC118" s="1064"/>
      <c r="CD118" s="1064"/>
      <c r="CE118" s="1064"/>
      <c r="CF118" s="984" t="s">
        <v>446</v>
      </c>
      <c r="CG118" s="985"/>
      <c r="CH118" s="985"/>
      <c r="CI118" s="985"/>
      <c r="CJ118" s="985"/>
      <c r="CK118" s="1012"/>
      <c r="CL118" s="1013"/>
      <c r="CM118" s="986" t="s">
        <v>477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451</v>
      </c>
      <c r="DH118" s="1023"/>
      <c r="DI118" s="1023"/>
      <c r="DJ118" s="1023"/>
      <c r="DK118" s="1024"/>
      <c r="DL118" s="1025" t="s">
        <v>463</v>
      </c>
      <c r="DM118" s="1023"/>
      <c r="DN118" s="1023"/>
      <c r="DO118" s="1023"/>
      <c r="DP118" s="1024"/>
      <c r="DQ118" s="1025" t="s">
        <v>446</v>
      </c>
      <c r="DR118" s="1023"/>
      <c r="DS118" s="1023"/>
      <c r="DT118" s="1023"/>
      <c r="DU118" s="1024"/>
      <c r="DV118" s="1026" t="s">
        <v>446</v>
      </c>
      <c r="DW118" s="1027"/>
      <c r="DX118" s="1027"/>
      <c r="DY118" s="1027"/>
      <c r="DZ118" s="1028"/>
    </row>
    <row r="119" spans="1:130" s="226" customFormat="1" ht="26.25" customHeight="1" x14ac:dyDescent="0.2">
      <c r="A119" s="1120" t="s">
        <v>442</v>
      </c>
      <c r="B119" s="1011"/>
      <c r="C119" s="993" t="s">
        <v>443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446</v>
      </c>
      <c r="AB119" s="964"/>
      <c r="AC119" s="964"/>
      <c r="AD119" s="964"/>
      <c r="AE119" s="965"/>
      <c r="AF119" s="966" t="s">
        <v>467</v>
      </c>
      <c r="AG119" s="964"/>
      <c r="AH119" s="964"/>
      <c r="AI119" s="964"/>
      <c r="AJ119" s="965"/>
      <c r="AK119" s="966" t="s">
        <v>446</v>
      </c>
      <c r="AL119" s="964"/>
      <c r="AM119" s="964"/>
      <c r="AN119" s="964"/>
      <c r="AO119" s="965"/>
      <c r="AP119" s="967" t="s">
        <v>446</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478</v>
      </c>
      <c r="BP119" s="1069"/>
      <c r="BQ119" s="1063">
        <v>17807528</v>
      </c>
      <c r="BR119" s="1064"/>
      <c r="BS119" s="1064"/>
      <c r="BT119" s="1064"/>
      <c r="BU119" s="1064"/>
      <c r="BV119" s="1064">
        <v>18274875</v>
      </c>
      <c r="BW119" s="1064"/>
      <c r="BX119" s="1064"/>
      <c r="BY119" s="1064"/>
      <c r="BZ119" s="1064"/>
      <c r="CA119" s="1064">
        <v>17802901</v>
      </c>
      <c r="CB119" s="1064"/>
      <c r="CC119" s="1064"/>
      <c r="CD119" s="1064"/>
      <c r="CE119" s="1064"/>
      <c r="CF119" s="1065"/>
      <c r="CG119" s="1066"/>
      <c r="CH119" s="1066"/>
      <c r="CI119" s="1066"/>
      <c r="CJ119" s="1067"/>
      <c r="CK119" s="1014"/>
      <c r="CL119" s="1015"/>
      <c r="CM119" s="1037" t="s">
        <v>479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446</v>
      </c>
      <c r="DH119" s="1050"/>
      <c r="DI119" s="1050"/>
      <c r="DJ119" s="1050"/>
      <c r="DK119" s="1051"/>
      <c r="DL119" s="1049" t="s">
        <v>446</v>
      </c>
      <c r="DM119" s="1050"/>
      <c r="DN119" s="1050"/>
      <c r="DO119" s="1050"/>
      <c r="DP119" s="1051"/>
      <c r="DQ119" s="1049" t="s">
        <v>446</v>
      </c>
      <c r="DR119" s="1050"/>
      <c r="DS119" s="1050"/>
      <c r="DT119" s="1050"/>
      <c r="DU119" s="1051"/>
      <c r="DV119" s="1052" t="s">
        <v>446</v>
      </c>
      <c r="DW119" s="1053"/>
      <c r="DX119" s="1053"/>
      <c r="DY119" s="1053"/>
      <c r="DZ119" s="1054"/>
    </row>
    <row r="120" spans="1:130" s="226" customFormat="1" ht="26.25" customHeight="1" x14ac:dyDescent="0.2">
      <c r="A120" s="1121"/>
      <c r="B120" s="1013"/>
      <c r="C120" s="986" t="s">
        <v>448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467</v>
      </c>
      <c r="AB120" s="1023"/>
      <c r="AC120" s="1023"/>
      <c r="AD120" s="1023"/>
      <c r="AE120" s="1024"/>
      <c r="AF120" s="1025" t="s">
        <v>446</v>
      </c>
      <c r="AG120" s="1023"/>
      <c r="AH120" s="1023"/>
      <c r="AI120" s="1023"/>
      <c r="AJ120" s="1024"/>
      <c r="AK120" s="1025" t="s">
        <v>454</v>
      </c>
      <c r="AL120" s="1023"/>
      <c r="AM120" s="1023"/>
      <c r="AN120" s="1023"/>
      <c r="AO120" s="1024"/>
      <c r="AP120" s="1026" t="s">
        <v>463</v>
      </c>
      <c r="AQ120" s="1027"/>
      <c r="AR120" s="1027"/>
      <c r="AS120" s="1027"/>
      <c r="AT120" s="1028"/>
      <c r="AU120" s="1055" t="s">
        <v>480</v>
      </c>
      <c r="AV120" s="1056"/>
      <c r="AW120" s="1056"/>
      <c r="AX120" s="1056"/>
      <c r="AY120" s="1057"/>
      <c r="AZ120" s="993" t="s">
        <v>481</v>
      </c>
      <c r="BA120" s="961"/>
      <c r="BB120" s="961"/>
      <c r="BC120" s="961"/>
      <c r="BD120" s="961"/>
      <c r="BE120" s="961"/>
      <c r="BF120" s="961"/>
      <c r="BG120" s="961"/>
      <c r="BH120" s="961"/>
      <c r="BI120" s="961"/>
      <c r="BJ120" s="961"/>
      <c r="BK120" s="961"/>
      <c r="BL120" s="961"/>
      <c r="BM120" s="961"/>
      <c r="BN120" s="961"/>
      <c r="BO120" s="961"/>
      <c r="BP120" s="962"/>
      <c r="BQ120" s="994">
        <v>2278314</v>
      </c>
      <c r="BR120" s="995"/>
      <c r="BS120" s="995"/>
      <c r="BT120" s="995"/>
      <c r="BU120" s="995"/>
      <c r="BV120" s="995">
        <v>2800155</v>
      </c>
      <c r="BW120" s="995"/>
      <c r="BX120" s="995"/>
      <c r="BY120" s="995"/>
      <c r="BZ120" s="995"/>
      <c r="CA120" s="995">
        <v>3176184</v>
      </c>
      <c r="CB120" s="995"/>
      <c r="CC120" s="995"/>
      <c r="CD120" s="995"/>
      <c r="CE120" s="995"/>
      <c r="CF120" s="1008">
        <v>58.4</v>
      </c>
      <c r="CG120" s="1009"/>
      <c r="CH120" s="1009"/>
      <c r="CI120" s="1009"/>
      <c r="CJ120" s="1009"/>
      <c r="CK120" s="1070" t="s">
        <v>482</v>
      </c>
      <c r="CL120" s="1071"/>
      <c r="CM120" s="1071"/>
      <c r="CN120" s="1071"/>
      <c r="CO120" s="1072"/>
      <c r="CP120" s="1078" t="s">
        <v>483</v>
      </c>
      <c r="CQ120" s="1079"/>
      <c r="CR120" s="1079"/>
      <c r="CS120" s="1079"/>
      <c r="CT120" s="1079"/>
      <c r="CU120" s="1079"/>
      <c r="CV120" s="1079"/>
      <c r="CW120" s="1079"/>
      <c r="CX120" s="1079"/>
      <c r="CY120" s="1079"/>
      <c r="CZ120" s="1079"/>
      <c r="DA120" s="1079"/>
      <c r="DB120" s="1079"/>
      <c r="DC120" s="1079"/>
      <c r="DD120" s="1079"/>
      <c r="DE120" s="1079"/>
      <c r="DF120" s="1080"/>
      <c r="DG120" s="994">
        <v>2461585</v>
      </c>
      <c r="DH120" s="995"/>
      <c r="DI120" s="995"/>
      <c r="DJ120" s="995"/>
      <c r="DK120" s="995"/>
      <c r="DL120" s="995">
        <v>3001247</v>
      </c>
      <c r="DM120" s="995"/>
      <c r="DN120" s="995"/>
      <c r="DO120" s="995"/>
      <c r="DP120" s="995"/>
      <c r="DQ120" s="995">
        <v>2827424</v>
      </c>
      <c r="DR120" s="995"/>
      <c r="DS120" s="995"/>
      <c r="DT120" s="995"/>
      <c r="DU120" s="995"/>
      <c r="DV120" s="996">
        <v>52</v>
      </c>
      <c r="DW120" s="996"/>
      <c r="DX120" s="996"/>
      <c r="DY120" s="996"/>
      <c r="DZ120" s="997"/>
    </row>
    <row r="121" spans="1:130" s="226" customFormat="1" ht="26.25" customHeight="1" x14ac:dyDescent="0.2">
      <c r="A121" s="1121"/>
      <c r="B121" s="1013"/>
      <c r="C121" s="1038" t="s">
        <v>484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418</v>
      </c>
      <c r="AB121" s="1023"/>
      <c r="AC121" s="1023"/>
      <c r="AD121" s="1023"/>
      <c r="AE121" s="1024"/>
      <c r="AF121" s="1025" t="s">
        <v>418</v>
      </c>
      <c r="AG121" s="1023"/>
      <c r="AH121" s="1023"/>
      <c r="AI121" s="1023"/>
      <c r="AJ121" s="1024"/>
      <c r="AK121" s="1025" t="s">
        <v>446</v>
      </c>
      <c r="AL121" s="1023"/>
      <c r="AM121" s="1023"/>
      <c r="AN121" s="1023"/>
      <c r="AO121" s="1024"/>
      <c r="AP121" s="1026" t="s">
        <v>454</v>
      </c>
      <c r="AQ121" s="1027"/>
      <c r="AR121" s="1027"/>
      <c r="AS121" s="1027"/>
      <c r="AT121" s="1028"/>
      <c r="AU121" s="1058"/>
      <c r="AV121" s="1059"/>
      <c r="AW121" s="1059"/>
      <c r="AX121" s="1059"/>
      <c r="AY121" s="1060"/>
      <c r="AZ121" s="986" t="s">
        <v>485</v>
      </c>
      <c r="BA121" s="987"/>
      <c r="BB121" s="987"/>
      <c r="BC121" s="987"/>
      <c r="BD121" s="987"/>
      <c r="BE121" s="987"/>
      <c r="BF121" s="987"/>
      <c r="BG121" s="987"/>
      <c r="BH121" s="987"/>
      <c r="BI121" s="987"/>
      <c r="BJ121" s="987"/>
      <c r="BK121" s="987"/>
      <c r="BL121" s="987"/>
      <c r="BM121" s="987"/>
      <c r="BN121" s="987"/>
      <c r="BO121" s="987"/>
      <c r="BP121" s="988"/>
      <c r="BQ121" s="989">
        <v>569297</v>
      </c>
      <c r="BR121" s="990"/>
      <c r="BS121" s="990"/>
      <c r="BT121" s="990"/>
      <c r="BU121" s="990"/>
      <c r="BV121" s="990">
        <v>606848</v>
      </c>
      <c r="BW121" s="990"/>
      <c r="BX121" s="990"/>
      <c r="BY121" s="990"/>
      <c r="BZ121" s="990"/>
      <c r="CA121" s="990">
        <v>511759</v>
      </c>
      <c r="CB121" s="990"/>
      <c r="CC121" s="990"/>
      <c r="CD121" s="990"/>
      <c r="CE121" s="990"/>
      <c r="CF121" s="984">
        <v>9.4</v>
      </c>
      <c r="CG121" s="985"/>
      <c r="CH121" s="985"/>
      <c r="CI121" s="985"/>
      <c r="CJ121" s="985"/>
      <c r="CK121" s="1073"/>
      <c r="CL121" s="1074"/>
      <c r="CM121" s="1074"/>
      <c r="CN121" s="1074"/>
      <c r="CO121" s="1075"/>
      <c r="CP121" s="1083" t="s">
        <v>412</v>
      </c>
      <c r="CQ121" s="1084"/>
      <c r="CR121" s="1084"/>
      <c r="CS121" s="1084"/>
      <c r="CT121" s="1084"/>
      <c r="CU121" s="1084"/>
      <c r="CV121" s="1084"/>
      <c r="CW121" s="1084"/>
      <c r="CX121" s="1084"/>
      <c r="CY121" s="1084"/>
      <c r="CZ121" s="1084"/>
      <c r="DA121" s="1084"/>
      <c r="DB121" s="1084"/>
      <c r="DC121" s="1084"/>
      <c r="DD121" s="1084"/>
      <c r="DE121" s="1084"/>
      <c r="DF121" s="1085"/>
      <c r="DG121" s="989">
        <v>2384527</v>
      </c>
      <c r="DH121" s="990"/>
      <c r="DI121" s="990"/>
      <c r="DJ121" s="990"/>
      <c r="DK121" s="990"/>
      <c r="DL121" s="990">
        <v>2269592</v>
      </c>
      <c r="DM121" s="990"/>
      <c r="DN121" s="990"/>
      <c r="DO121" s="990"/>
      <c r="DP121" s="990"/>
      <c r="DQ121" s="990">
        <v>2152703</v>
      </c>
      <c r="DR121" s="990"/>
      <c r="DS121" s="990"/>
      <c r="DT121" s="990"/>
      <c r="DU121" s="990"/>
      <c r="DV121" s="991">
        <v>39.6</v>
      </c>
      <c r="DW121" s="991"/>
      <c r="DX121" s="991"/>
      <c r="DY121" s="991"/>
      <c r="DZ121" s="992"/>
    </row>
    <row r="122" spans="1:130" s="226" customFormat="1" ht="26.25" customHeight="1" x14ac:dyDescent="0.2">
      <c r="A122" s="1121"/>
      <c r="B122" s="1013"/>
      <c r="C122" s="986" t="s">
        <v>462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418</v>
      </c>
      <c r="AB122" s="1023"/>
      <c r="AC122" s="1023"/>
      <c r="AD122" s="1023"/>
      <c r="AE122" s="1024"/>
      <c r="AF122" s="1025" t="s">
        <v>458</v>
      </c>
      <c r="AG122" s="1023"/>
      <c r="AH122" s="1023"/>
      <c r="AI122" s="1023"/>
      <c r="AJ122" s="1024"/>
      <c r="AK122" s="1025" t="s">
        <v>446</v>
      </c>
      <c r="AL122" s="1023"/>
      <c r="AM122" s="1023"/>
      <c r="AN122" s="1023"/>
      <c r="AO122" s="1024"/>
      <c r="AP122" s="1026" t="s">
        <v>128</v>
      </c>
      <c r="AQ122" s="1027"/>
      <c r="AR122" s="1027"/>
      <c r="AS122" s="1027"/>
      <c r="AT122" s="1028"/>
      <c r="AU122" s="1058"/>
      <c r="AV122" s="1059"/>
      <c r="AW122" s="1059"/>
      <c r="AX122" s="1059"/>
      <c r="AY122" s="1060"/>
      <c r="AZ122" s="1037" t="s">
        <v>486</v>
      </c>
      <c r="BA122" s="1029"/>
      <c r="BB122" s="1029"/>
      <c r="BC122" s="1029"/>
      <c r="BD122" s="1029"/>
      <c r="BE122" s="1029"/>
      <c r="BF122" s="1029"/>
      <c r="BG122" s="1029"/>
      <c r="BH122" s="1029"/>
      <c r="BI122" s="1029"/>
      <c r="BJ122" s="1029"/>
      <c r="BK122" s="1029"/>
      <c r="BL122" s="1029"/>
      <c r="BM122" s="1029"/>
      <c r="BN122" s="1029"/>
      <c r="BO122" s="1029"/>
      <c r="BP122" s="1030"/>
      <c r="BQ122" s="1063">
        <v>9026846</v>
      </c>
      <c r="BR122" s="1064"/>
      <c r="BS122" s="1064"/>
      <c r="BT122" s="1064"/>
      <c r="BU122" s="1064"/>
      <c r="BV122" s="1064">
        <v>9085920</v>
      </c>
      <c r="BW122" s="1064"/>
      <c r="BX122" s="1064"/>
      <c r="BY122" s="1064"/>
      <c r="BZ122" s="1064"/>
      <c r="CA122" s="1064">
        <v>9080565</v>
      </c>
      <c r="CB122" s="1064"/>
      <c r="CC122" s="1064"/>
      <c r="CD122" s="1064"/>
      <c r="CE122" s="1064"/>
      <c r="CF122" s="1081">
        <v>167</v>
      </c>
      <c r="CG122" s="1082"/>
      <c r="CH122" s="1082"/>
      <c r="CI122" s="1082"/>
      <c r="CJ122" s="1082"/>
      <c r="CK122" s="1073"/>
      <c r="CL122" s="1074"/>
      <c r="CM122" s="1074"/>
      <c r="CN122" s="1074"/>
      <c r="CO122" s="1075"/>
      <c r="CP122" s="1083" t="s">
        <v>487</v>
      </c>
      <c r="CQ122" s="1084"/>
      <c r="CR122" s="1084"/>
      <c r="CS122" s="1084"/>
      <c r="CT122" s="1084"/>
      <c r="CU122" s="1084"/>
      <c r="CV122" s="1084"/>
      <c r="CW122" s="1084"/>
      <c r="CX122" s="1084"/>
      <c r="CY122" s="1084"/>
      <c r="CZ122" s="1084"/>
      <c r="DA122" s="1084"/>
      <c r="DB122" s="1084"/>
      <c r="DC122" s="1084"/>
      <c r="DD122" s="1084"/>
      <c r="DE122" s="1084"/>
      <c r="DF122" s="1085"/>
      <c r="DG122" s="989">
        <v>3140</v>
      </c>
      <c r="DH122" s="990"/>
      <c r="DI122" s="990"/>
      <c r="DJ122" s="990"/>
      <c r="DK122" s="990"/>
      <c r="DL122" s="990">
        <v>2939</v>
      </c>
      <c r="DM122" s="990"/>
      <c r="DN122" s="990"/>
      <c r="DO122" s="990"/>
      <c r="DP122" s="990"/>
      <c r="DQ122" s="990">
        <v>10754</v>
      </c>
      <c r="DR122" s="990"/>
      <c r="DS122" s="990"/>
      <c r="DT122" s="990"/>
      <c r="DU122" s="990"/>
      <c r="DV122" s="991">
        <v>0.2</v>
      </c>
      <c r="DW122" s="991"/>
      <c r="DX122" s="991"/>
      <c r="DY122" s="991"/>
      <c r="DZ122" s="992"/>
    </row>
    <row r="123" spans="1:130" s="226" customFormat="1" ht="26.25" customHeight="1" x14ac:dyDescent="0.2">
      <c r="A123" s="1121"/>
      <c r="B123" s="1013"/>
      <c r="C123" s="986" t="s">
        <v>471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463</v>
      </c>
      <c r="AB123" s="1023"/>
      <c r="AC123" s="1023"/>
      <c r="AD123" s="1023"/>
      <c r="AE123" s="1024"/>
      <c r="AF123" s="1025" t="s">
        <v>463</v>
      </c>
      <c r="AG123" s="1023"/>
      <c r="AH123" s="1023"/>
      <c r="AI123" s="1023"/>
      <c r="AJ123" s="1024"/>
      <c r="AK123" s="1025" t="s">
        <v>458</v>
      </c>
      <c r="AL123" s="1023"/>
      <c r="AM123" s="1023"/>
      <c r="AN123" s="1023"/>
      <c r="AO123" s="1024"/>
      <c r="AP123" s="1026" t="s">
        <v>467</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488</v>
      </c>
      <c r="BP123" s="1069"/>
      <c r="BQ123" s="1127">
        <v>11874457</v>
      </c>
      <c r="BR123" s="1128"/>
      <c r="BS123" s="1128"/>
      <c r="BT123" s="1128"/>
      <c r="BU123" s="1128"/>
      <c r="BV123" s="1128">
        <v>12492923</v>
      </c>
      <c r="BW123" s="1128"/>
      <c r="BX123" s="1128"/>
      <c r="BY123" s="1128"/>
      <c r="BZ123" s="1128"/>
      <c r="CA123" s="1128">
        <v>12768508</v>
      </c>
      <c r="CB123" s="1128"/>
      <c r="CC123" s="1128"/>
      <c r="CD123" s="1128"/>
      <c r="CE123" s="1128"/>
      <c r="CF123" s="1065"/>
      <c r="CG123" s="1066"/>
      <c r="CH123" s="1066"/>
      <c r="CI123" s="1066"/>
      <c r="CJ123" s="1067"/>
      <c r="CK123" s="1073"/>
      <c r="CL123" s="1074"/>
      <c r="CM123" s="1074"/>
      <c r="CN123" s="1074"/>
      <c r="CO123" s="1075"/>
      <c r="CP123" s="1083" t="s">
        <v>408</v>
      </c>
      <c r="CQ123" s="1084"/>
      <c r="CR123" s="1084"/>
      <c r="CS123" s="1084"/>
      <c r="CT123" s="1084"/>
      <c r="CU123" s="1084"/>
      <c r="CV123" s="1084"/>
      <c r="CW123" s="1084"/>
      <c r="CX123" s="1084"/>
      <c r="CY123" s="1084"/>
      <c r="CZ123" s="1084"/>
      <c r="DA123" s="1084"/>
      <c r="DB123" s="1084"/>
      <c r="DC123" s="1084"/>
      <c r="DD123" s="1084"/>
      <c r="DE123" s="1084"/>
      <c r="DF123" s="1085"/>
      <c r="DG123" s="1022" t="s">
        <v>446</v>
      </c>
      <c r="DH123" s="1023"/>
      <c r="DI123" s="1023"/>
      <c r="DJ123" s="1023"/>
      <c r="DK123" s="1024"/>
      <c r="DL123" s="1025" t="s">
        <v>469</v>
      </c>
      <c r="DM123" s="1023"/>
      <c r="DN123" s="1023"/>
      <c r="DO123" s="1023"/>
      <c r="DP123" s="1024"/>
      <c r="DQ123" s="1025" t="s">
        <v>446</v>
      </c>
      <c r="DR123" s="1023"/>
      <c r="DS123" s="1023"/>
      <c r="DT123" s="1023"/>
      <c r="DU123" s="1024"/>
      <c r="DV123" s="1026" t="s">
        <v>458</v>
      </c>
      <c r="DW123" s="1027"/>
      <c r="DX123" s="1027"/>
      <c r="DY123" s="1027"/>
      <c r="DZ123" s="1028"/>
    </row>
    <row r="124" spans="1:130" s="226" customFormat="1" ht="26.25" customHeight="1" thickBot="1" x14ac:dyDescent="0.25">
      <c r="A124" s="1121"/>
      <c r="B124" s="1013"/>
      <c r="C124" s="986" t="s">
        <v>474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418</v>
      </c>
      <c r="AB124" s="1023"/>
      <c r="AC124" s="1023"/>
      <c r="AD124" s="1023"/>
      <c r="AE124" s="1024"/>
      <c r="AF124" s="1025" t="s">
        <v>418</v>
      </c>
      <c r="AG124" s="1023"/>
      <c r="AH124" s="1023"/>
      <c r="AI124" s="1023"/>
      <c r="AJ124" s="1024"/>
      <c r="AK124" s="1025" t="s">
        <v>418</v>
      </c>
      <c r="AL124" s="1023"/>
      <c r="AM124" s="1023"/>
      <c r="AN124" s="1023"/>
      <c r="AO124" s="1024"/>
      <c r="AP124" s="1026" t="s">
        <v>446</v>
      </c>
      <c r="AQ124" s="1027"/>
      <c r="AR124" s="1027"/>
      <c r="AS124" s="1027"/>
      <c r="AT124" s="1028"/>
      <c r="AU124" s="1123" t="s">
        <v>489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125.7</v>
      </c>
      <c r="BR124" s="1091"/>
      <c r="BS124" s="1091"/>
      <c r="BT124" s="1091"/>
      <c r="BU124" s="1091"/>
      <c r="BV124" s="1091">
        <v>111.9</v>
      </c>
      <c r="BW124" s="1091"/>
      <c r="BX124" s="1091"/>
      <c r="BY124" s="1091"/>
      <c r="BZ124" s="1091"/>
      <c r="CA124" s="1091">
        <v>92.6</v>
      </c>
      <c r="CB124" s="1091"/>
      <c r="CC124" s="1091"/>
      <c r="CD124" s="1091"/>
      <c r="CE124" s="1091"/>
      <c r="CF124" s="1092"/>
      <c r="CG124" s="1093"/>
      <c r="CH124" s="1093"/>
      <c r="CI124" s="1093"/>
      <c r="CJ124" s="1094"/>
      <c r="CK124" s="1076"/>
      <c r="CL124" s="1076"/>
      <c r="CM124" s="1076"/>
      <c r="CN124" s="1076"/>
      <c r="CO124" s="1077"/>
      <c r="CP124" s="1083" t="s">
        <v>490</v>
      </c>
      <c r="CQ124" s="1084"/>
      <c r="CR124" s="1084"/>
      <c r="CS124" s="1084"/>
      <c r="CT124" s="1084"/>
      <c r="CU124" s="1084"/>
      <c r="CV124" s="1084"/>
      <c r="CW124" s="1084"/>
      <c r="CX124" s="1084"/>
      <c r="CY124" s="1084"/>
      <c r="CZ124" s="1084"/>
      <c r="DA124" s="1084"/>
      <c r="DB124" s="1084"/>
      <c r="DC124" s="1084"/>
      <c r="DD124" s="1084"/>
      <c r="DE124" s="1084"/>
      <c r="DF124" s="1085"/>
      <c r="DG124" s="1068" t="s">
        <v>446</v>
      </c>
      <c r="DH124" s="1050"/>
      <c r="DI124" s="1050"/>
      <c r="DJ124" s="1050"/>
      <c r="DK124" s="1051"/>
      <c r="DL124" s="1049" t="s">
        <v>446</v>
      </c>
      <c r="DM124" s="1050"/>
      <c r="DN124" s="1050"/>
      <c r="DO124" s="1050"/>
      <c r="DP124" s="1051"/>
      <c r="DQ124" s="1049" t="s">
        <v>454</v>
      </c>
      <c r="DR124" s="1050"/>
      <c r="DS124" s="1050"/>
      <c r="DT124" s="1050"/>
      <c r="DU124" s="1051"/>
      <c r="DV124" s="1052" t="s">
        <v>463</v>
      </c>
      <c r="DW124" s="1053"/>
      <c r="DX124" s="1053"/>
      <c r="DY124" s="1053"/>
      <c r="DZ124" s="1054"/>
    </row>
    <row r="125" spans="1:130" s="226" customFormat="1" ht="26.25" customHeight="1" x14ac:dyDescent="0.2">
      <c r="A125" s="1121"/>
      <c r="B125" s="1013"/>
      <c r="C125" s="986" t="s">
        <v>477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446</v>
      </c>
      <c r="AB125" s="1023"/>
      <c r="AC125" s="1023"/>
      <c r="AD125" s="1023"/>
      <c r="AE125" s="1024"/>
      <c r="AF125" s="1025" t="s">
        <v>463</v>
      </c>
      <c r="AG125" s="1023"/>
      <c r="AH125" s="1023"/>
      <c r="AI125" s="1023"/>
      <c r="AJ125" s="1024"/>
      <c r="AK125" s="1025" t="s">
        <v>458</v>
      </c>
      <c r="AL125" s="1023"/>
      <c r="AM125" s="1023"/>
      <c r="AN125" s="1023"/>
      <c r="AO125" s="1024"/>
      <c r="AP125" s="1026" t="s">
        <v>446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491</v>
      </c>
      <c r="CL125" s="1071"/>
      <c r="CM125" s="1071"/>
      <c r="CN125" s="1071"/>
      <c r="CO125" s="1072"/>
      <c r="CP125" s="993" t="s">
        <v>492</v>
      </c>
      <c r="CQ125" s="961"/>
      <c r="CR125" s="961"/>
      <c r="CS125" s="961"/>
      <c r="CT125" s="961"/>
      <c r="CU125" s="961"/>
      <c r="CV125" s="961"/>
      <c r="CW125" s="961"/>
      <c r="CX125" s="961"/>
      <c r="CY125" s="961"/>
      <c r="CZ125" s="961"/>
      <c r="DA125" s="961"/>
      <c r="DB125" s="961"/>
      <c r="DC125" s="961"/>
      <c r="DD125" s="961"/>
      <c r="DE125" s="961"/>
      <c r="DF125" s="962"/>
      <c r="DG125" s="994" t="s">
        <v>469</v>
      </c>
      <c r="DH125" s="995"/>
      <c r="DI125" s="995"/>
      <c r="DJ125" s="995"/>
      <c r="DK125" s="995"/>
      <c r="DL125" s="995" t="s">
        <v>418</v>
      </c>
      <c r="DM125" s="995"/>
      <c r="DN125" s="995"/>
      <c r="DO125" s="995"/>
      <c r="DP125" s="995"/>
      <c r="DQ125" s="995" t="s">
        <v>446</v>
      </c>
      <c r="DR125" s="995"/>
      <c r="DS125" s="995"/>
      <c r="DT125" s="995"/>
      <c r="DU125" s="995"/>
      <c r="DV125" s="996" t="s">
        <v>446</v>
      </c>
      <c r="DW125" s="996"/>
      <c r="DX125" s="996"/>
      <c r="DY125" s="996"/>
      <c r="DZ125" s="997"/>
    </row>
    <row r="126" spans="1:130" s="226" customFormat="1" ht="26.25" customHeight="1" thickBot="1" x14ac:dyDescent="0.25">
      <c r="A126" s="1121"/>
      <c r="B126" s="1013"/>
      <c r="C126" s="986" t="s">
        <v>479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446</v>
      </c>
      <c r="AB126" s="1023"/>
      <c r="AC126" s="1023"/>
      <c r="AD126" s="1023"/>
      <c r="AE126" s="1024"/>
      <c r="AF126" s="1025" t="s">
        <v>454</v>
      </c>
      <c r="AG126" s="1023"/>
      <c r="AH126" s="1023"/>
      <c r="AI126" s="1023"/>
      <c r="AJ126" s="1024"/>
      <c r="AK126" s="1025" t="s">
        <v>454</v>
      </c>
      <c r="AL126" s="1023"/>
      <c r="AM126" s="1023"/>
      <c r="AN126" s="1023"/>
      <c r="AO126" s="1024"/>
      <c r="AP126" s="1026" t="s">
        <v>467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493</v>
      </c>
      <c r="CQ126" s="987"/>
      <c r="CR126" s="987"/>
      <c r="CS126" s="987"/>
      <c r="CT126" s="987"/>
      <c r="CU126" s="987"/>
      <c r="CV126" s="987"/>
      <c r="CW126" s="987"/>
      <c r="CX126" s="987"/>
      <c r="CY126" s="987"/>
      <c r="CZ126" s="987"/>
      <c r="DA126" s="987"/>
      <c r="DB126" s="987"/>
      <c r="DC126" s="987"/>
      <c r="DD126" s="987"/>
      <c r="DE126" s="987"/>
      <c r="DF126" s="988"/>
      <c r="DG126" s="989">
        <v>281815</v>
      </c>
      <c r="DH126" s="990"/>
      <c r="DI126" s="990"/>
      <c r="DJ126" s="990"/>
      <c r="DK126" s="990"/>
      <c r="DL126" s="990">
        <v>287809</v>
      </c>
      <c r="DM126" s="990"/>
      <c r="DN126" s="990"/>
      <c r="DO126" s="990"/>
      <c r="DP126" s="990"/>
      <c r="DQ126" s="990">
        <v>266422</v>
      </c>
      <c r="DR126" s="990"/>
      <c r="DS126" s="990"/>
      <c r="DT126" s="990"/>
      <c r="DU126" s="990"/>
      <c r="DV126" s="991">
        <v>4.9000000000000004</v>
      </c>
      <c r="DW126" s="991"/>
      <c r="DX126" s="991"/>
      <c r="DY126" s="991"/>
      <c r="DZ126" s="992"/>
    </row>
    <row r="127" spans="1:130" s="226" customFormat="1" ht="26.25" customHeight="1" x14ac:dyDescent="0.2">
      <c r="A127" s="1122"/>
      <c r="B127" s="1015"/>
      <c r="C127" s="1037" t="s">
        <v>494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454</v>
      </c>
      <c r="AB127" s="1023"/>
      <c r="AC127" s="1023"/>
      <c r="AD127" s="1023"/>
      <c r="AE127" s="1024"/>
      <c r="AF127" s="1025" t="s">
        <v>446</v>
      </c>
      <c r="AG127" s="1023"/>
      <c r="AH127" s="1023"/>
      <c r="AI127" s="1023"/>
      <c r="AJ127" s="1024"/>
      <c r="AK127" s="1025" t="s">
        <v>454</v>
      </c>
      <c r="AL127" s="1023"/>
      <c r="AM127" s="1023"/>
      <c r="AN127" s="1023"/>
      <c r="AO127" s="1024"/>
      <c r="AP127" s="1026" t="s">
        <v>446</v>
      </c>
      <c r="AQ127" s="1027"/>
      <c r="AR127" s="1027"/>
      <c r="AS127" s="1027"/>
      <c r="AT127" s="1028"/>
      <c r="AU127" s="228"/>
      <c r="AV127" s="228"/>
      <c r="AW127" s="228"/>
      <c r="AX127" s="1095" t="s">
        <v>495</v>
      </c>
      <c r="AY127" s="1096"/>
      <c r="AZ127" s="1096"/>
      <c r="BA127" s="1096"/>
      <c r="BB127" s="1096"/>
      <c r="BC127" s="1096"/>
      <c r="BD127" s="1096"/>
      <c r="BE127" s="1097"/>
      <c r="BF127" s="1098" t="s">
        <v>496</v>
      </c>
      <c r="BG127" s="1096"/>
      <c r="BH127" s="1096"/>
      <c r="BI127" s="1096"/>
      <c r="BJ127" s="1096"/>
      <c r="BK127" s="1096"/>
      <c r="BL127" s="1097"/>
      <c r="BM127" s="1098" t="s">
        <v>497</v>
      </c>
      <c r="BN127" s="1096"/>
      <c r="BO127" s="1096"/>
      <c r="BP127" s="1096"/>
      <c r="BQ127" s="1096"/>
      <c r="BR127" s="1096"/>
      <c r="BS127" s="1097"/>
      <c r="BT127" s="1098" t="s">
        <v>498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499</v>
      </c>
      <c r="CQ127" s="987"/>
      <c r="CR127" s="987"/>
      <c r="CS127" s="987"/>
      <c r="CT127" s="987"/>
      <c r="CU127" s="987"/>
      <c r="CV127" s="987"/>
      <c r="CW127" s="987"/>
      <c r="CX127" s="987"/>
      <c r="CY127" s="987"/>
      <c r="CZ127" s="987"/>
      <c r="DA127" s="987"/>
      <c r="DB127" s="987"/>
      <c r="DC127" s="987"/>
      <c r="DD127" s="987"/>
      <c r="DE127" s="987"/>
      <c r="DF127" s="988"/>
      <c r="DG127" s="989" t="s">
        <v>458</v>
      </c>
      <c r="DH127" s="990"/>
      <c r="DI127" s="990"/>
      <c r="DJ127" s="990"/>
      <c r="DK127" s="990"/>
      <c r="DL127" s="990" t="s">
        <v>454</v>
      </c>
      <c r="DM127" s="990"/>
      <c r="DN127" s="990"/>
      <c r="DO127" s="990"/>
      <c r="DP127" s="990"/>
      <c r="DQ127" s="990" t="s">
        <v>446</v>
      </c>
      <c r="DR127" s="990"/>
      <c r="DS127" s="990"/>
      <c r="DT127" s="990"/>
      <c r="DU127" s="990"/>
      <c r="DV127" s="991" t="s">
        <v>469</v>
      </c>
      <c r="DW127" s="991"/>
      <c r="DX127" s="991"/>
      <c r="DY127" s="991"/>
      <c r="DZ127" s="992"/>
    </row>
    <row r="128" spans="1:130" s="226" customFormat="1" ht="26.25" customHeight="1" thickBot="1" x14ac:dyDescent="0.25">
      <c r="A128" s="1105" t="s">
        <v>500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501</v>
      </c>
      <c r="X128" s="1107"/>
      <c r="Y128" s="1107"/>
      <c r="Z128" s="1108"/>
      <c r="AA128" s="1109">
        <v>43089</v>
      </c>
      <c r="AB128" s="1110"/>
      <c r="AC128" s="1110"/>
      <c r="AD128" s="1110"/>
      <c r="AE128" s="1111"/>
      <c r="AF128" s="1112">
        <v>17517</v>
      </c>
      <c r="AG128" s="1110"/>
      <c r="AH128" s="1110"/>
      <c r="AI128" s="1110"/>
      <c r="AJ128" s="1111"/>
      <c r="AK128" s="1112">
        <v>25417</v>
      </c>
      <c r="AL128" s="1110"/>
      <c r="AM128" s="1110"/>
      <c r="AN128" s="1110"/>
      <c r="AO128" s="1111"/>
      <c r="AP128" s="1113"/>
      <c r="AQ128" s="1114"/>
      <c r="AR128" s="1114"/>
      <c r="AS128" s="1114"/>
      <c r="AT128" s="1115"/>
      <c r="AU128" s="228"/>
      <c r="AV128" s="228"/>
      <c r="AW128" s="228"/>
      <c r="AX128" s="960" t="s">
        <v>502</v>
      </c>
      <c r="AY128" s="961"/>
      <c r="AZ128" s="961"/>
      <c r="BA128" s="961"/>
      <c r="BB128" s="961"/>
      <c r="BC128" s="961"/>
      <c r="BD128" s="961"/>
      <c r="BE128" s="962"/>
      <c r="BF128" s="1116" t="s">
        <v>463</v>
      </c>
      <c r="BG128" s="1117"/>
      <c r="BH128" s="1117"/>
      <c r="BI128" s="1117"/>
      <c r="BJ128" s="1117"/>
      <c r="BK128" s="1117"/>
      <c r="BL128" s="1118"/>
      <c r="BM128" s="1116">
        <v>14.39</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503</v>
      </c>
      <c r="CQ128" s="790"/>
      <c r="CR128" s="790"/>
      <c r="CS128" s="790"/>
      <c r="CT128" s="790"/>
      <c r="CU128" s="790"/>
      <c r="CV128" s="790"/>
      <c r="CW128" s="790"/>
      <c r="CX128" s="790"/>
      <c r="CY128" s="790"/>
      <c r="CZ128" s="790"/>
      <c r="DA128" s="790"/>
      <c r="DB128" s="790"/>
      <c r="DC128" s="790"/>
      <c r="DD128" s="790"/>
      <c r="DE128" s="790"/>
      <c r="DF128" s="1100"/>
      <c r="DG128" s="1101" t="s">
        <v>475</v>
      </c>
      <c r="DH128" s="1102"/>
      <c r="DI128" s="1102"/>
      <c r="DJ128" s="1102"/>
      <c r="DK128" s="1102"/>
      <c r="DL128" s="1102" t="s">
        <v>469</v>
      </c>
      <c r="DM128" s="1102"/>
      <c r="DN128" s="1102"/>
      <c r="DO128" s="1102"/>
      <c r="DP128" s="1102"/>
      <c r="DQ128" s="1102" t="s">
        <v>458</v>
      </c>
      <c r="DR128" s="1102"/>
      <c r="DS128" s="1102"/>
      <c r="DT128" s="1102"/>
      <c r="DU128" s="1102"/>
      <c r="DV128" s="1103" t="s">
        <v>446</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504</v>
      </c>
      <c r="X129" s="1135"/>
      <c r="Y129" s="1135"/>
      <c r="Z129" s="1136"/>
      <c r="AA129" s="1022">
        <v>5396395</v>
      </c>
      <c r="AB129" s="1023"/>
      <c r="AC129" s="1023"/>
      <c r="AD129" s="1023"/>
      <c r="AE129" s="1024"/>
      <c r="AF129" s="1025">
        <v>5848737</v>
      </c>
      <c r="AG129" s="1023"/>
      <c r="AH129" s="1023"/>
      <c r="AI129" s="1023"/>
      <c r="AJ129" s="1024"/>
      <c r="AK129" s="1025">
        <v>6129388</v>
      </c>
      <c r="AL129" s="1023"/>
      <c r="AM129" s="1023"/>
      <c r="AN129" s="1023"/>
      <c r="AO129" s="1024"/>
      <c r="AP129" s="1137"/>
      <c r="AQ129" s="1138"/>
      <c r="AR129" s="1138"/>
      <c r="AS129" s="1138"/>
      <c r="AT129" s="1139"/>
      <c r="AU129" s="229"/>
      <c r="AV129" s="229"/>
      <c r="AW129" s="229"/>
      <c r="AX129" s="1129" t="s">
        <v>505</v>
      </c>
      <c r="AY129" s="987"/>
      <c r="AZ129" s="987"/>
      <c r="BA129" s="987"/>
      <c r="BB129" s="987"/>
      <c r="BC129" s="987"/>
      <c r="BD129" s="987"/>
      <c r="BE129" s="988"/>
      <c r="BF129" s="1130" t="s">
        <v>446</v>
      </c>
      <c r="BG129" s="1131"/>
      <c r="BH129" s="1131"/>
      <c r="BI129" s="1131"/>
      <c r="BJ129" s="1131"/>
      <c r="BK129" s="1131"/>
      <c r="BL129" s="1132"/>
      <c r="BM129" s="1130">
        <v>19.39</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506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507</v>
      </c>
      <c r="X130" s="1135"/>
      <c r="Y130" s="1135"/>
      <c r="Z130" s="1136"/>
      <c r="AA130" s="1022">
        <v>679212</v>
      </c>
      <c r="AB130" s="1023"/>
      <c r="AC130" s="1023"/>
      <c r="AD130" s="1023"/>
      <c r="AE130" s="1024"/>
      <c r="AF130" s="1025">
        <v>685075</v>
      </c>
      <c r="AG130" s="1023"/>
      <c r="AH130" s="1023"/>
      <c r="AI130" s="1023"/>
      <c r="AJ130" s="1024"/>
      <c r="AK130" s="1025">
        <v>693428</v>
      </c>
      <c r="AL130" s="1023"/>
      <c r="AM130" s="1023"/>
      <c r="AN130" s="1023"/>
      <c r="AO130" s="1024"/>
      <c r="AP130" s="1137"/>
      <c r="AQ130" s="1138"/>
      <c r="AR130" s="1138"/>
      <c r="AS130" s="1138"/>
      <c r="AT130" s="1139"/>
      <c r="AU130" s="229"/>
      <c r="AV130" s="229"/>
      <c r="AW130" s="229"/>
      <c r="AX130" s="1129" t="s">
        <v>508</v>
      </c>
      <c r="AY130" s="987"/>
      <c r="AZ130" s="987"/>
      <c r="BA130" s="987"/>
      <c r="BB130" s="987"/>
      <c r="BC130" s="987"/>
      <c r="BD130" s="987"/>
      <c r="BE130" s="988"/>
      <c r="BF130" s="1165">
        <v>10.3</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509</v>
      </c>
      <c r="X131" s="1172"/>
      <c r="Y131" s="1172"/>
      <c r="Z131" s="1173"/>
      <c r="AA131" s="1068">
        <v>4717183</v>
      </c>
      <c r="AB131" s="1050"/>
      <c r="AC131" s="1050"/>
      <c r="AD131" s="1050"/>
      <c r="AE131" s="1051"/>
      <c r="AF131" s="1049">
        <v>5163662</v>
      </c>
      <c r="AG131" s="1050"/>
      <c r="AH131" s="1050"/>
      <c r="AI131" s="1050"/>
      <c r="AJ131" s="1051"/>
      <c r="AK131" s="1049">
        <v>5435960</v>
      </c>
      <c r="AL131" s="1050"/>
      <c r="AM131" s="1050"/>
      <c r="AN131" s="1050"/>
      <c r="AO131" s="1051"/>
      <c r="AP131" s="1174"/>
      <c r="AQ131" s="1175"/>
      <c r="AR131" s="1175"/>
      <c r="AS131" s="1175"/>
      <c r="AT131" s="1176"/>
      <c r="AU131" s="229"/>
      <c r="AV131" s="229"/>
      <c r="AW131" s="229"/>
      <c r="AX131" s="1147" t="s">
        <v>510</v>
      </c>
      <c r="AY131" s="790"/>
      <c r="AZ131" s="790"/>
      <c r="BA131" s="790"/>
      <c r="BB131" s="790"/>
      <c r="BC131" s="790"/>
      <c r="BD131" s="790"/>
      <c r="BE131" s="1100"/>
      <c r="BF131" s="1148">
        <v>92.6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511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512</v>
      </c>
      <c r="W132" s="1158"/>
      <c r="X132" s="1158"/>
      <c r="Y132" s="1158"/>
      <c r="Z132" s="1159"/>
      <c r="AA132" s="1160">
        <v>9.665938337</v>
      </c>
      <c r="AB132" s="1161"/>
      <c r="AC132" s="1161"/>
      <c r="AD132" s="1161"/>
      <c r="AE132" s="1162"/>
      <c r="AF132" s="1163">
        <v>10.527528719999999</v>
      </c>
      <c r="AG132" s="1161"/>
      <c r="AH132" s="1161"/>
      <c r="AI132" s="1161"/>
      <c r="AJ132" s="1162"/>
      <c r="AK132" s="1163">
        <v>10.820591029999999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513</v>
      </c>
      <c r="W133" s="1141"/>
      <c r="X133" s="1141"/>
      <c r="Y133" s="1141"/>
      <c r="Z133" s="1142"/>
      <c r="AA133" s="1143">
        <v>9</v>
      </c>
      <c r="AB133" s="1144"/>
      <c r="AC133" s="1144"/>
      <c r="AD133" s="1144"/>
      <c r="AE133" s="1145"/>
      <c r="AF133" s="1143">
        <v>9.6</v>
      </c>
      <c r="AG133" s="1144"/>
      <c r="AH133" s="1144"/>
      <c r="AI133" s="1144"/>
      <c r="AJ133" s="1145"/>
      <c r="AK133" s="1143">
        <v>10.3</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hmaJUXxf75VrsZNxx3V1HQ6m8axQZEYeaTS6ZwBfQiLzf0fYh+nuPdfRBJpzMwpQ8V60zrdvz268Fh2uHFQDw==" saltValue="R92Q9sqrswwpzknbgIhj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514</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qnS1TLTJ1J8CKgDYRL0/8Yw9lHgXJ8FPeKuu5xa1uZXq5cFZNxtuN0NdPiMzqyKNI8mbsJpmEp83zFAp5cgiA==" saltValue="HImortzQjvn18bbBjSaH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517</v>
      </c>
      <c r="AP7" s="268"/>
      <c r="AQ7" s="269" t="s">
        <v>518</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519</v>
      </c>
      <c r="AQ8" s="275" t="s">
        <v>520</v>
      </c>
      <c r="AR8" s="276" t="s">
        <v>521</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522</v>
      </c>
      <c r="AL9" s="1181"/>
      <c r="AM9" s="1181"/>
      <c r="AN9" s="1182"/>
      <c r="AO9" s="277">
        <v>1801767</v>
      </c>
      <c r="AP9" s="277">
        <v>78368</v>
      </c>
      <c r="AQ9" s="278">
        <v>75794</v>
      </c>
      <c r="AR9" s="279">
        <v>3.4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523</v>
      </c>
      <c r="AL10" s="1181"/>
      <c r="AM10" s="1181"/>
      <c r="AN10" s="1182"/>
      <c r="AO10" s="280">
        <v>301292</v>
      </c>
      <c r="AP10" s="280">
        <v>13105</v>
      </c>
      <c r="AQ10" s="281">
        <v>8131</v>
      </c>
      <c r="AR10" s="282">
        <v>61.2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524</v>
      </c>
      <c r="AL11" s="1181"/>
      <c r="AM11" s="1181"/>
      <c r="AN11" s="1182"/>
      <c r="AO11" s="280" t="s">
        <v>525</v>
      </c>
      <c r="AP11" s="280" t="s">
        <v>525</v>
      </c>
      <c r="AQ11" s="281">
        <v>549</v>
      </c>
      <c r="AR11" s="282" t="s">
        <v>525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526</v>
      </c>
      <c r="AL12" s="1181"/>
      <c r="AM12" s="1181"/>
      <c r="AN12" s="1182"/>
      <c r="AO12" s="280" t="s">
        <v>525</v>
      </c>
      <c r="AP12" s="280" t="s">
        <v>525</v>
      </c>
      <c r="AQ12" s="281">
        <v>5</v>
      </c>
      <c r="AR12" s="282" t="s">
        <v>525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527</v>
      </c>
      <c r="AL13" s="1181"/>
      <c r="AM13" s="1181"/>
      <c r="AN13" s="1182"/>
      <c r="AO13" s="280">
        <v>38540</v>
      </c>
      <c r="AP13" s="280">
        <v>1676</v>
      </c>
      <c r="AQ13" s="281">
        <v>2734</v>
      </c>
      <c r="AR13" s="282">
        <v>-38.700000000000003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528</v>
      </c>
      <c r="AL14" s="1181"/>
      <c r="AM14" s="1181"/>
      <c r="AN14" s="1182"/>
      <c r="AO14" s="280">
        <v>55734</v>
      </c>
      <c r="AP14" s="280">
        <v>2424</v>
      </c>
      <c r="AQ14" s="281">
        <v>1219</v>
      </c>
      <c r="AR14" s="282">
        <v>98.9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529</v>
      </c>
      <c r="AL15" s="1184"/>
      <c r="AM15" s="1184"/>
      <c r="AN15" s="1185"/>
      <c r="AO15" s="280">
        <v>-139905</v>
      </c>
      <c r="AP15" s="280">
        <v>-6085</v>
      </c>
      <c r="AQ15" s="281">
        <v>-5248</v>
      </c>
      <c r="AR15" s="282">
        <v>15.9</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2057428</v>
      </c>
      <c r="AP16" s="280">
        <v>89488</v>
      </c>
      <c r="AQ16" s="281">
        <v>83183</v>
      </c>
      <c r="AR16" s="282">
        <v>7.6</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534</v>
      </c>
      <c r="AL21" s="1187"/>
      <c r="AM21" s="1187"/>
      <c r="AN21" s="1188"/>
      <c r="AO21" s="293">
        <v>7.96</v>
      </c>
      <c r="AP21" s="294">
        <v>7.75</v>
      </c>
      <c r="AQ21" s="295">
        <v>0.21</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535</v>
      </c>
      <c r="AL22" s="1187"/>
      <c r="AM22" s="1187"/>
      <c r="AN22" s="1188"/>
      <c r="AO22" s="298">
        <v>96.3</v>
      </c>
      <c r="AP22" s="299">
        <v>97.5</v>
      </c>
      <c r="AQ22" s="300">
        <v>-1.2</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7" t="s">
        <v>536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 x14ac:dyDescent="0.2">
      <c r="A27" s="305"/>
      <c r="AO27" s="258"/>
      <c r="AP27" s="258"/>
      <c r="AQ27" s="258"/>
      <c r="AR27" s="258"/>
      <c r="AS27" s="258"/>
      <c r="AT27" s="258"/>
    </row>
    <row r="28" spans="1:46" ht="16.5" x14ac:dyDescent="0.2">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517</v>
      </c>
      <c r="AP30" s="268"/>
      <c r="AQ30" s="269" t="s">
        <v>518</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519</v>
      </c>
      <c r="AQ31" s="275" t="s">
        <v>520</v>
      </c>
      <c r="AR31" s="276" t="s">
        <v>521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539</v>
      </c>
      <c r="AL32" s="1195"/>
      <c r="AM32" s="1195"/>
      <c r="AN32" s="1196"/>
      <c r="AO32" s="308">
        <v>987945</v>
      </c>
      <c r="AP32" s="308">
        <v>42971</v>
      </c>
      <c r="AQ32" s="309">
        <v>33516</v>
      </c>
      <c r="AR32" s="310">
        <v>28.2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540</v>
      </c>
      <c r="AL33" s="1195"/>
      <c r="AM33" s="1195"/>
      <c r="AN33" s="1196"/>
      <c r="AO33" s="308" t="s">
        <v>525</v>
      </c>
      <c r="AP33" s="308" t="s">
        <v>525</v>
      </c>
      <c r="AQ33" s="309" t="s">
        <v>525</v>
      </c>
      <c r="AR33" s="310" t="s">
        <v>525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541</v>
      </c>
      <c r="AL34" s="1195"/>
      <c r="AM34" s="1195"/>
      <c r="AN34" s="1196"/>
      <c r="AO34" s="308" t="s">
        <v>525</v>
      </c>
      <c r="AP34" s="308" t="s">
        <v>525</v>
      </c>
      <c r="AQ34" s="309" t="s">
        <v>525</v>
      </c>
      <c r="AR34" s="310" t="s">
        <v>525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542</v>
      </c>
      <c r="AL35" s="1195"/>
      <c r="AM35" s="1195"/>
      <c r="AN35" s="1196"/>
      <c r="AO35" s="308">
        <v>280279</v>
      </c>
      <c r="AP35" s="308">
        <v>12191</v>
      </c>
      <c r="AQ35" s="309">
        <v>11499</v>
      </c>
      <c r="AR35" s="310">
        <v>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543</v>
      </c>
      <c r="AL36" s="1195"/>
      <c r="AM36" s="1195"/>
      <c r="AN36" s="1196"/>
      <c r="AO36" s="308">
        <v>38824</v>
      </c>
      <c r="AP36" s="308">
        <v>1689</v>
      </c>
      <c r="AQ36" s="309">
        <v>2953</v>
      </c>
      <c r="AR36" s="310">
        <v>-42.8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544</v>
      </c>
      <c r="AL37" s="1195"/>
      <c r="AM37" s="1195"/>
      <c r="AN37" s="1196"/>
      <c r="AO37" s="308" t="s">
        <v>525</v>
      </c>
      <c r="AP37" s="308" t="s">
        <v>525</v>
      </c>
      <c r="AQ37" s="309">
        <v>178</v>
      </c>
      <c r="AR37" s="310" t="s">
        <v>525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545</v>
      </c>
      <c r="AL38" s="1198"/>
      <c r="AM38" s="1198"/>
      <c r="AN38" s="1199"/>
      <c r="AO38" s="311" t="s">
        <v>525</v>
      </c>
      <c r="AP38" s="311" t="s">
        <v>525</v>
      </c>
      <c r="AQ38" s="312">
        <v>3</v>
      </c>
      <c r="AR38" s="300" t="s">
        <v>525</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546</v>
      </c>
      <c r="AL39" s="1198"/>
      <c r="AM39" s="1198"/>
      <c r="AN39" s="1199"/>
      <c r="AO39" s="308">
        <v>-25417</v>
      </c>
      <c r="AP39" s="308">
        <v>-1106</v>
      </c>
      <c r="AQ39" s="309">
        <v>-2838</v>
      </c>
      <c r="AR39" s="310">
        <v>-61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547</v>
      </c>
      <c r="AL40" s="1195"/>
      <c r="AM40" s="1195"/>
      <c r="AN40" s="1196"/>
      <c r="AO40" s="308">
        <v>-693428</v>
      </c>
      <c r="AP40" s="308">
        <v>-30161</v>
      </c>
      <c r="AQ40" s="309">
        <v>-31562</v>
      </c>
      <c r="AR40" s="310">
        <v>-4.4000000000000004</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588203</v>
      </c>
      <c r="AP41" s="308">
        <v>25584</v>
      </c>
      <c r="AQ41" s="309">
        <v>13749</v>
      </c>
      <c r="AR41" s="310">
        <v>86.1</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517</v>
      </c>
      <c r="AN49" s="1191" t="s">
        <v>551</v>
      </c>
      <c r="AO49" s="1192"/>
      <c r="AP49" s="1192"/>
      <c r="AQ49" s="1192"/>
      <c r="AR49" s="1193"/>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552</v>
      </c>
      <c r="AO50" s="325" t="s">
        <v>553</v>
      </c>
      <c r="AP50" s="326" t="s">
        <v>554</v>
      </c>
      <c r="AQ50" s="327" t="s">
        <v>555</v>
      </c>
      <c r="AR50" s="328" t="s">
        <v>556</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1958693</v>
      </c>
      <c r="AN51" s="330">
        <v>84441</v>
      </c>
      <c r="AO51" s="331">
        <v>-10</v>
      </c>
      <c r="AP51" s="332">
        <v>52191</v>
      </c>
      <c r="AQ51" s="333">
        <v>9.3000000000000007</v>
      </c>
      <c r="AR51" s="334">
        <v>-19.3</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412074</v>
      </c>
      <c r="AN52" s="338">
        <v>17765</v>
      </c>
      <c r="AO52" s="339">
        <v>19.7</v>
      </c>
      <c r="AP52" s="340">
        <v>24843</v>
      </c>
      <c r="AQ52" s="341">
        <v>-0.4</v>
      </c>
      <c r="AR52" s="342">
        <v>20.100000000000001</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2499103</v>
      </c>
      <c r="AN53" s="330">
        <v>107818</v>
      </c>
      <c r="AO53" s="331">
        <v>27.7</v>
      </c>
      <c r="AP53" s="332">
        <v>47387</v>
      </c>
      <c r="AQ53" s="333">
        <v>-9.1999999999999993</v>
      </c>
      <c r="AR53" s="334">
        <v>36.9</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312113</v>
      </c>
      <c r="AN54" s="338">
        <v>13465</v>
      </c>
      <c r="AO54" s="339">
        <v>-24.2</v>
      </c>
      <c r="AP54" s="340">
        <v>24928</v>
      </c>
      <c r="AQ54" s="341">
        <v>0.3</v>
      </c>
      <c r="AR54" s="342">
        <v>-24.5</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2745943</v>
      </c>
      <c r="AN55" s="330">
        <v>118672</v>
      </c>
      <c r="AO55" s="331">
        <v>10.1</v>
      </c>
      <c r="AP55" s="332">
        <v>51264</v>
      </c>
      <c r="AQ55" s="333">
        <v>8.1999999999999993</v>
      </c>
      <c r="AR55" s="334">
        <v>1.9</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370039</v>
      </c>
      <c r="AN56" s="338">
        <v>15992</v>
      </c>
      <c r="AO56" s="339">
        <v>18.8</v>
      </c>
      <c r="AP56" s="340">
        <v>26040</v>
      </c>
      <c r="AQ56" s="341">
        <v>4.5</v>
      </c>
      <c r="AR56" s="342">
        <v>14.3</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1241409</v>
      </c>
      <c r="AN57" s="330">
        <v>53780</v>
      </c>
      <c r="AO57" s="331">
        <v>-54.7</v>
      </c>
      <c r="AP57" s="332">
        <v>52068</v>
      </c>
      <c r="AQ57" s="333">
        <v>1.6</v>
      </c>
      <c r="AR57" s="334">
        <v>-56.3</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222441</v>
      </c>
      <c r="AN58" s="338">
        <v>9637</v>
      </c>
      <c r="AO58" s="339">
        <v>-39.700000000000003</v>
      </c>
      <c r="AP58" s="340">
        <v>26936</v>
      </c>
      <c r="AQ58" s="341">
        <v>3.4</v>
      </c>
      <c r="AR58" s="342">
        <v>-43.1</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1033903</v>
      </c>
      <c r="AN59" s="330">
        <v>44970</v>
      </c>
      <c r="AO59" s="331">
        <v>-16.399999999999999</v>
      </c>
      <c r="AP59" s="332">
        <v>56181</v>
      </c>
      <c r="AQ59" s="333">
        <v>7.9</v>
      </c>
      <c r="AR59" s="334">
        <v>-24.3</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419841</v>
      </c>
      <c r="AN60" s="338">
        <v>18261</v>
      </c>
      <c r="AO60" s="339">
        <v>89.5</v>
      </c>
      <c r="AP60" s="340">
        <v>32039</v>
      </c>
      <c r="AQ60" s="341">
        <v>18.899999999999999</v>
      </c>
      <c r="AR60" s="342">
        <v>70.599999999999994</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1895810</v>
      </c>
      <c r="AN61" s="345">
        <v>81936</v>
      </c>
      <c r="AO61" s="346">
        <v>-8.6999999999999993</v>
      </c>
      <c r="AP61" s="347">
        <v>51818</v>
      </c>
      <c r="AQ61" s="348">
        <v>3.6</v>
      </c>
      <c r="AR61" s="334">
        <v>-12.3</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347302</v>
      </c>
      <c r="AN62" s="338">
        <v>15024</v>
      </c>
      <c r="AO62" s="339">
        <v>12.8</v>
      </c>
      <c r="AP62" s="340">
        <v>26957</v>
      </c>
      <c r="AQ62" s="341">
        <v>5.3</v>
      </c>
      <c r="AR62" s="342">
        <v>7.5</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zPDO51srq1oBtEOLOy8IWxj1fp3uQ4esbpv8vhCKYXA0Mn6kwEqaQEm4oRt6/4GgbmWJtNHxadwh37GOFt07zQ==" saltValue="vCj2kN0Kb1SIf5Df1/4w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565</v>
      </c>
    </row>
    <row r="120" spans="125:125" ht="13.5" hidden="1" customHeight="1" x14ac:dyDescent="0.2"/>
    <row r="121" spans="125:125" ht="13.5" hidden="1" customHeight="1" x14ac:dyDescent="0.2">
      <c r="DU121" s="255"/>
    </row>
  </sheetData>
  <sheetProtection algorithmName="SHA-512" hashValue="BhpxEEjpiaZfW5o0wD9MJTJJuGKaCYBBujJ1IabyaNsQO/ikNeot2TQwsXy9XzPxfjelEg8fFRLleIU6pXkhxg==" saltValue="IqDTSZsg8ucpvdqDBA/w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566</v>
      </c>
    </row>
  </sheetData>
  <sheetProtection algorithmName="SHA-512" hashValue="gMClnwms5J7s66ksvIT1m1lbeVYULJroJlJkD4+htTx46ObzZ8HObpGfTIjkZIsu0sscZhp5eWEGcU2+2q7qUw==" saltValue="UsSPc9lU/xujgtuqsXHRG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203" t="s">
        <v>3</v>
      </c>
      <c r="D47" s="1203"/>
      <c r="E47" s="1204"/>
      <c r="F47" s="11">
        <v>8.98</v>
      </c>
      <c r="G47" s="12">
        <v>7.36</v>
      </c>
      <c r="H47" s="12">
        <v>9.27</v>
      </c>
      <c r="I47" s="12">
        <v>10.26</v>
      </c>
      <c r="J47" s="13">
        <v>11.42</v>
      </c>
    </row>
    <row r="48" spans="2:10" ht="57.75" customHeight="1" x14ac:dyDescent="0.2">
      <c r="B48" s="14"/>
      <c r="C48" s="1205" t="s">
        <v>4</v>
      </c>
      <c r="D48" s="1205"/>
      <c r="E48" s="1206"/>
      <c r="F48" s="15">
        <v>7.81</v>
      </c>
      <c r="G48" s="16">
        <v>7.6</v>
      </c>
      <c r="H48" s="16">
        <v>9.82</v>
      </c>
      <c r="I48" s="16">
        <v>13.86</v>
      </c>
      <c r="J48" s="17">
        <v>19.690000000000001</v>
      </c>
    </row>
    <row r="49" spans="2:10" ht="57.75" customHeight="1" thickBot="1" x14ac:dyDescent="0.25">
      <c r="B49" s="18"/>
      <c r="C49" s="1207" t="s">
        <v>5</v>
      </c>
      <c r="D49" s="1207"/>
      <c r="E49" s="1208"/>
      <c r="F49" s="19" t="s">
        <v>572</v>
      </c>
      <c r="G49" s="20" t="s">
        <v>573</v>
      </c>
      <c r="H49" s="20">
        <v>4.0199999999999996</v>
      </c>
      <c r="I49" s="20">
        <v>6.51</v>
      </c>
      <c r="J49" s="21">
        <v>7.35</v>
      </c>
    </row>
    <row r="50" spans="2:10" ht="13" x14ac:dyDescent="0.2"/>
  </sheetData>
  <sheetProtection algorithmName="SHA-512" hashValue="+1ytQIpYeJu3ke3vpBsnBVbsfP+6bbUOacbR0eGryrIVXbM3zGo8fFqQvdh5ZGOIUb+fMUWKNyAOJv4d62xtQw==" saltValue="Fq0eosYqn7+1M8PBABjC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2023-10-06T08:01:21Z</cp:lastPrinted>
  <dcterms:created xsi:type="dcterms:W3CDTF">2023-02-20T05:52:45Z</dcterms:created>
  <dcterms:modified xsi:type="dcterms:W3CDTF">2023-10-18T06:45:21Z</dcterms:modified>
  <cp:category/>
</cp:coreProperties>
</file>