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N-MEIWA\flsv\部署別\財政係\2.3 決算\2.3.1.2 調査報告\2.3.1.2.1 決算に関する調査報告\R8\02_令和6年度財政状況資料集（追加分）の作成及び提出について\03_県HP公開\"/>
    </mc:Choice>
  </mc:AlternateContent>
  <xr:revisionPtr revIDLastSave="0" documentId="13_ncr:1_{486FC9EB-C04C-48E9-82BA-AFB5D4CDEEF8}" xr6:coauthVersionLast="47" xr6:coauthVersionMax="47" xr10:uidLastSave="{00000000-0000-0000-0000-000000000000}"/>
  <bookViews>
    <workbookView xWindow="28680" yWindow="-120" windowWidth="29040" windowHeight="15720" tabRatio="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3" i="12" l="1"/>
  <c r="AF88" i="12"/>
  <c r="AU88" i="12"/>
  <c r="AP88" i="12"/>
  <c r="AU63" i="12"/>
  <c r="AP63" i="12"/>
  <c r="AA23" i="12" l="1"/>
  <c r="AA8" i="12" l="1"/>
  <c r="AA9"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BE34" i="10"/>
  <c r="C34" i="10"/>
  <c r="C35" i="10" s="1"/>
  <c r="C36"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s="1"/>
  <c r="BW35" i="10" l="1"/>
  <c r="BW36" i="10" s="1"/>
  <c r="BW37" i="10" s="1"/>
  <c r="BW38" i="10" s="1"/>
  <c r="BW39" i="10" s="1"/>
  <c r="BW40" i="10" s="1"/>
  <c r="BW41" i="10" s="1"/>
  <c r="BW42" i="10" s="1"/>
  <c r="BW43" i="10" s="1"/>
  <c r="CO34" i="10" l="1"/>
</calcChain>
</file>

<file path=xl/sharedStrings.xml><?xml version="1.0" encoding="utf-8"?>
<sst xmlns="http://schemas.openxmlformats.org/spreadsheetml/2006/main" count="1143" uniqueCount="579">
  <si>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</si>
  <si>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</si>
  <si>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</si>
  <si>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</si>
  <si>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</si>
  <si>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</si>
  <si>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</si>
  <si>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</si>
  <si>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</si>
  <si>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</si>
  <si>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</si>
  <si>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</si>
  <si>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</si>
  <si>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</si>
  <si>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</si>
  <si>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</si>
  <si>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</si>
  <si>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</si>
  <si>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</si>
  <si>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</si>
  <si>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</si>
  <si>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</si>
  <si>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</si>
  <si>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</si>
  <si>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</si>
  <si>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</si>
  <si>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</si>
  <si>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</si>
  <si>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</si>
  <si>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</si>
  <si>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</si>
  <si>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</si>
  <si>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</si>
  <si>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</si>
  <si>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</si>
  <si>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</si>
  <si>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</si>
  <si>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</si>
  <si>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</si>
  <si>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</si>
  <si>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</si>
  <si>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</si>
  <si>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</si>
  <si>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</si>
  <si>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</si>
  <si>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</si>
  <si>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</si>
  <si>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</si>
  <si>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</si>
  <si>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</si>
  <si>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</si>
  <si>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</si>
  <si>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</si>
  <si>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</si>
  <si>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</si>
  <si>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</si>
  <si>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</si>
  <si>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</si>
  <si>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</si>
  <si>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</si>
  <si>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</si>
  <si>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</si>
  <si>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</si>
  <si>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</si>
  <si>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</si>
  <si>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</si>
  <si>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</si>
  <si>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</si>
  <si>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</si>
  <si>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</si>
  <si>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</si>
  <si>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</si>
  <si>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</si>
  <si>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</si>
  <si>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</si>
  <si>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</si>
  <si>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</si>
  <si>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</si>
  <si>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</si>
  <si>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三重県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</si>
  <si>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</si>
  <si>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</si>
  <si>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</si>
  <si>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</si>
  <si>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</si>
  <si>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</si>
  <si>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</si>
  <si>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</si>
  <si>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</si>
  <si>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</si>
  <si>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</si>
  <si>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</si>
  <si>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</si>
  <si>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</si>
  <si>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明和町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</si>
  <si>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</si>
  <si>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</si>
  <si>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</si>
  <si>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</si>
  <si>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</si>
  <si>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</si>
  <si>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</si>
  <si>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</si>
  <si>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</si>
  <si>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</si>
  <si>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</si>
  <si>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</si>
  <si>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</si>
  <si>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</si>
  <si>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</si>
  <si>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</si>
  <si>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</si>
  <si>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</si>
  <si>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</si>
  <si>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</si>
  <si>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</si>
  <si>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</si>
  <si>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</si>
  <si>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</si>
  <si>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</si>
  <si>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</si>
  <si>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</si>
  <si>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</si>
  <si>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</si>
  <si>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</si>
  <si>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</si>
  <si>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</si>
  <si>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</si>
  <si>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</si>
  <si>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</si>
  <si>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</si>
  <si>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</si>
  <si>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</si>
  <si>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</si>
  <si>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</si>
  <si>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</si>
  <si>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</si>
  <si>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</si>
  <si>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</si>
  <si>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</si>
  <si>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</si>
  <si>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</si>
  <si>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</si>
  <si>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</si>
  <si>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</si>
  <si>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</si>
  <si>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</si>
  <si>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</si>
  <si>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</si>
  <si>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</si>
  <si>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</si>
  <si>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</si>
  <si>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</si>
  <si>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</si>
  <si>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</si>
  <si>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</si>
  <si>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</si>
  <si>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</si>
  <si>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</si>
  <si>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</si>
  <si>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</si>
  <si>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</si>
  <si>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</si>
  <si>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</si>
  <si>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</si>
  <si>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</si>
  <si>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</si>
  <si>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</si>
  <si>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</si>
  <si>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</si>
  <si>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</si>
  <si>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</si>
  <si>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</si>
  <si>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</si>
  <si>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</si>
  <si>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</si>
  <si>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</si>
  <si>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</si>
  <si>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</si>
  <si>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</si>
  <si>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</si>
  <si>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</si>
  <si>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</si>
  <si>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</si>
  <si>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</si>
  <si>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</si>
  <si>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</si>
  <si>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</si>
  <si>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</si>
  <si>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</si>
  <si>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</si>
  <si>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</si>
  <si>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</si>
  <si>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</si>
  <si>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</si>
  <si>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</si>
  <si>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</si>
  <si>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</si>
  <si>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</si>
  <si>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</si>
  <si>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</si>
  <si>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</si>
  <si>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三重県明和町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</si>
  <si>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</si>
  <si>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</si>
  <si>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</si>
  <si>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</si>
  <si>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</si>
  <si>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</si>
  <si>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</si>
  <si>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</si>
  <si>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</si>
  <si>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</si>
  <si>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</si>
  <si>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</si>
  <si>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</si>
  <si>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</si>
  <si>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</si>
  <si>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</si>
  <si>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</si>
  <si>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</si>
  <si>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</si>
  <si>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</si>
  <si>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</si>
  <si>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</si>
  <si>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</si>
  <si>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</si>
  <si>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</si>
  <si>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</si>
  <si>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</si>
  <si>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</si>
  <si>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</si>
  <si>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</si>
  <si>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</si>
  <si>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</si>
  <si>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</si>
  <si>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</si>
  <si>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</si>
  <si>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</si>
  <si>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</si>
  <si>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</si>
  <si>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</si>
  <si>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</si>
  <si>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</si>
  <si>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</si>
  <si>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</si>
  <si>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</si>
  <si>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</si>
  <si>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</si>
  <si>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</si>
  <si>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</si>
  <si>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</si>
  <si>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</si>
  <si>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</si>
  <si>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</si>
  <si>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</si>
  <si>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</si>
  <si>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</si>
  <si>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</si>
  <si>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</si>
  <si>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</si>
  <si>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</si>
  <si>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</si>
  <si>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</si>
  <si>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</si>
  <si>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</si>
  <si>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</si>
  <si>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</si>
  <si>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</si>
  <si>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</si>
  <si>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</si>
  <si>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</si>
  <si>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</si>
  <si>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</si>
  <si>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</si>
  <si>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</si>
  <si>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</si>
  <si>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</si>
  <si>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</si>
  <si>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</si>
  <si>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</si>
  <si>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</si>
  <si>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</si>
  <si>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</si>
  <si>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</si>
  <si>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</si>
  <si>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</si>
  <si>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</si>
  <si>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</si>
  <si>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</si>
  <si>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</si>
  <si>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</si>
  <si>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</si>
  <si>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</si>
  <si>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</si>
  <si>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</si>
  <si>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</si>
  <si>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</si>
  <si>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</si>
  <si>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</si>
  <si>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</si>
  <si>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</si>
  <si>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</si>
  <si>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</si>
  <si>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</si>
  <si>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</si>
  <si>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</si>
  <si>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</si>
  <si>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</si>
  <si>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</si>
  <si>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</si>
  <si>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</si>
  <si>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</si>
  <si>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</si>
  <si>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</si>
  <si>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</si>
  <si>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</si>
  <si>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</si>
  <si>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</si>
  <si>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</si>
  <si>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</si>
  <si>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</si>
  <si>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</si>
  <si>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</si>
  <si>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</si>
  <si>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</si>
  <si>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</si>
  <si>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</si>
  <si>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</si>
  <si>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</si>
  <si>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</si>
  <si>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</si>
  <si>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</si>
  <si>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</si>
  <si>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</si>
  <si>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</si>
  <si>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</si>
  <si>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</si>
  <si>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</si>
  <si>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</si>
  <si>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</si>
  <si>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</si>
  <si>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</si>
  <si>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</si>
  <si>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</si>
  <si>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</si>
  <si>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</si>
  <si>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</si>
  <si>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</si>
  <si>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</si>
  <si>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</si>
  <si>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</si>
  <si>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</si>
  <si>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三重県明和町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</si>
  <si>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</si>
  <si>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</si>
  <si>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</si>
  <si>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</si>
  <si>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</si>
  <si>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</si>
  <si>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</si>
  <si>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</si>
  <si>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</si>
  <si>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</si>
  <si>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</si>
  <si>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</si>
  <si>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</si>
  <si>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</si>
  <si>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</si>
  <si>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</si>
  <si>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</si>
  <si>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</si>
  <si>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</si>
  <si>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</si>
  <si>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斎宮跡保存事業特別会計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</si>
  <si>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</si>
  <si>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</si>
  <si>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</si>
  <si>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</si>
  <si>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</si>
  <si>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</si>
  <si>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</si>
  <si>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</si>
  <si>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</si>
  <si>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</si>
  <si>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</si>
  <si>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</si>
  <si>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</si>
  <si>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</si>
  <si>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</si>
  <si>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</si>
  <si>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</si>
  <si>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</si>
  <si>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</si>
  <si>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</si>
  <si>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</si>
  <si>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</si>
  <si>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</si>
  <si>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</si>
  <si>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</si>
  <si>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</si>
  <si>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</si>
  <si>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</si>
  <si>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</si>
  <si>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</si>
  <si>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</si>
  <si>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</si>
  <si>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</si>
  <si>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</si>
  <si>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</si>
  <si>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</si>
  <si>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</si>
  <si>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</si>
  <si>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</si>
  <si>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</si>
  <si>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</si>
  <si>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</si>
  <si>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</si>
  <si>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</si>
  <si>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</si>
  <si>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</si>
  <si>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</si>
  <si>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</si>
  <si>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</si>
  <si>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</si>
  <si>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</si>
  <si>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</si>
  <si>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</si>
  <si>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</si>
  <si>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</si>
  <si>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</si>
  <si>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</si>
  <si>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</si>
  <si>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</si>
  <si>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</si>
  <si>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</si>
  <si>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</si>
  <si>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</si>
  <si>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</si>
  <si>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</si>
  <si>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</si>
  <si>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</si>
  <si>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</si>
  <si>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</si>
  <si>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</si>
  <si>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</si>
  <si>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</si>
  <si>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</si>
  <si>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</si>
  <si>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</si>
  <si>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</si>
  <si>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</si>
  <si>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</si>
  <si>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</si>
  <si>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</si>
  <si>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</si>
  <si>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</si>
  <si>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</si>
  <si>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</si>
  <si>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</si>
  <si>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</si>
  <si>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</si>
  <si>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</si>
  <si>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</si>
  <si>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</si>
  <si>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</si>
  <si>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</si>
  <si>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</si>
  <si>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</si>
  <si>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</si>
  <si>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</si>
  <si>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</si>
  <si>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</si>
  <si>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</si>
  <si>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</si>
  <si>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</si>
  <si>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</si>
  <si>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</si>
  <si>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</si>
  <si>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</si>
  <si>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</si>
  <si>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</si>
  <si>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</si>
  <si>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</si>
  <si>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</si>
  <si>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</si>
  <si>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</si>
  <si>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</si>
  <si>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</si>
  <si>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</si>
  <si>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</si>
  <si>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</si>
  <si>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</si>
  <si>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</si>
  <si>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</si>
  <si>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</si>
  <si>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</si>
  <si>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</si>
  <si>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</si>
  <si>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</si>
  <si>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</si>
  <si>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</si>
  <si>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</si>
  <si>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</si>
  <si>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</si>
  <si>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</si>
  <si>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</si>
  <si>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</si>
  <si>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</si>
  <si>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</si>
  <si>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</si>
  <si>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</si>
  <si>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</si>
  <si>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</si>
  <si>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</si>
  <si>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</si>
  <si>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</si>
  <si>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</si>
  <si>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</si>
  <si>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</si>
  <si>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</si>
  <si>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</si>
  <si>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</si>
  <si>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</si>
  <si>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</si>
  <si>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</si>
  <si>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</si>
  <si>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</si>
  <si>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</si>
  <si>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</si>
  <si>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</si>
  <si>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</si>
  <si>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国民健康保険特別会計</t>
  </si>
  <si>
    <t>介護保険特別会計</t>
  </si>
  <si>
    <t>下水道事業会計</t>
  </si>
  <si>
    <t>住宅新築資金等貸付事業特別会計</t>
  </si>
  <si>
    <t>後期高齢者医療特別会計</t>
  </si>
  <si>
    <t>斎宮跡保存事業特別会計</t>
  </si>
  <si>
    <t>▲ 0.45</t>
  </si>
  <si>
    <t>その他会計（赤字）</t>
  </si>
  <si>
    <t>その他会計（黒字）</t>
  </si>
  <si>
    <t>R02</t>
    <phoneticPr fontId="5"/>
  </si>
  <si>
    <t>R03</t>
    <phoneticPr fontId="5"/>
  </si>
  <si>
    <t>R04</t>
    <phoneticPr fontId="5"/>
  </si>
  <si>
    <t>R05</t>
    <phoneticPr fontId="5"/>
  </si>
  <si>
    <t>R06</t>
    <phoneticPr fontId="5"/>
  </si>
  <si>
    <t>多気東部土地開発公社</t>
    <rPh sb="0" eb="4">
      <t>タキトウブ</t>
    </rPh>
    <rPh sb="4" eb="6">
      <t>トチ</t>
    </rPh>
    <rPh sb="6" eb="8">
      <t>カイハツ</t>
    </rPh>
    <rPh sb="8" eb="10">
      <t>コウシャ</t>
    </rPh>
    <phoneticPr fontId="2"/>
  </si>
  <si>
    <t>-</t>
    <phoneticPr fontId="38"/>
  </si>
  <si>
    <t>ふるさと寄附基金</t>
    <rPh sb="4" eb="6">
      <t>キフ</t>
    </rPh>
    <rPh sb="6" eb="8">
      <t>キキン</t>
    </rPh>
    <phoneticPr fontId="5"/>
  </si>
  <si>
    <t>公共施設等基金</t>
    <rPh sb="0" eb="2">
      <t>コウキョウ</t>
    </rPh>
    <rPh sb="2" eb="4">
      <t>シセツ</t>
    </rPh>
    <rPh sb="4" eb="5">
      <t>トウ</t>
    </rPh>
    <rPh sb="5" eb="7">
      <t>キキン</t>
    </rPh>
    <phoneticPr fontId="5"/>
  </si>
  <si>
    <t>松阪地区広域消防組合職員退職手当基金</t>
    <phoneticPr fontId="5"/>
  </si>
  <si>
    <t>文化、スポーツ振興基金</t>
    <phoneticPr fontId="5"/>
  </si>
  <si>
    <t>緑化基金</t>
    <rPh sb="0" eb="2">
      <t>リョクカ</t>
    </rPh>
    <rPh sb="2" eb="4">
      <t>キキン</t>
    </rPh>
    <phoneticPr fontId="2"/>
  </si>
  <si>
    <t>松阪地区広域衛生組合</t>
    <rPh sb="0" eb="10">
      <t>マツサカチクコウイキエイセイクミアイ</t>
    </rPh>
    <phoneticPr fontId="38"/>
  </si>
  <si>
    <t>松阪地区広域消防組合</t>
    <rPh sb="0" eb="10">
      <t>マツサカチクコウイキショウボウクミアイ</t>
    </rPh>
    <phoneticPr fontId="38"/>
  </si>
  <si>
    <t>三重県市町総合事務組合　一般会計</t>
    <rPh sb="0" eb="3">
      <t>ミエケン</t>
    </rPh>
    <rPh sb="3" eb="5">
      <t>シチョウ</t>
    </rPh>
    <rPh sb="5" eb="7">
      <t>ソウゴウ</t>
    </rPh>
    <rPh sb="7" eb="9">
      <t>ジム</t>
    </rPh>
    <rPh sb="9" eb="11">
      <t>クミアイ</t>
    </rPh>
    <rPh sb="12" eb="16">
      <t>イッパンカイケイ</t>
    </rPh>
    <phoneticPr fontId="38"/>
  </si>
  <si>
    <t>三重県市町総合事務組合　共同研修特別会計</t>
    <rPh sb="0" eb="3">
      <t>ミエケン</t>
    </rPh>
    <rPh sb="3" eb="5">
      <t>シチョウ</t>
    </rPh>
    <rPh sb="5" eb="7">
      <t>ソウゴウ</t>
    </rPh>
    <rPh sb="7" eb="9">
      <t>ジム</t>
    </rPh>
    <rPh sb="9" eb="11">
      <t>クミアイ</t>
    </rPh>
    <rPh sb="12" eb="20">
      <t>キョウドウケンシュウトクベツカイケイ</t>
    </rPh>
    <phoneticPr fontId="38"/>
  </si>
  <si>
    <t>三重県市町総合事務組合　デジタル地図特別会計</t>
    <rPh sb="0" eb="11">
      <t>ミエケンシチョウソウゴウジムクミアイ</t>
    </rPh>
    <rPh sb="16" eb="22">
      <t>チズトクベツカイケイ</t>
    </rPh>
    <phoneticPr fontId="38"/>
  </si>
  <si>
    <t>三重県市町総合事務組合　物品特別会計</t>
    <rPh sb="0" eb="11">
      <t>ミエケンシチョウソウゴウジムクミアイ</t>
    </rPh>
    <rPh sb="12" eb="18">
      <t>ブッピントクベツカイケイ</t>
    </rPh>
    <phoneticPr fontId="38"/>
  </si>
  <si>
    <t>三重県市町総合事務組合　退職手当特別会計</t>
    <rPh sb="0" eb="11">
      <t>ミエケンシチョウソウゴウジムクミアイ</t>
    </rPh>
    <rPh sb="12" eb="16">
      <t>タイショクテアテ</t>
    </rPh>
    <rPh sb="16" eb="20">
      <t>トクベツカイケイ</t>
    </rPh>
    <phoneticPr fontId="38"/>
  </si>
  <si>
    <t>三重県市町総合事務組合　消防救急無線特別会計</t>
    <rPh sb="0" eb="11">
      <t>ミエケンシチョウソウゴウジムクミアイ</t>
    </rPh>
    <rPh sb="12" eb="16">
      <t>ショウボウキュウキュウ</t>
    </rPh>
    <rPh sb="16" eb="22">
      <t>ムセントクベツカイケイ</t>
    </rPh>
    <phoneticPr fontId="38"/>
  </si>
  <si>
    <t>三重県市町総合事務組合　公平委員会特別会計</t>
    <rPh sb="0" eb="11">
      <t>ミエケンシチョウソウゴウジムクミアイ</t>
    </rPh>
    <rPh sb="12" eb="17">
      <t>コウヘイイインカイ</t>
    </rPh>
    <rPh sb="17" eb="21">
      <t>トクベツカイケイ</t>
    </rPh>
    <phoneticPr fontId="38"/>
  </si>
  <si>
    <t>伊勢広域環境組合</t>
    <rPh sb="0" eb="8">
      <t>イセコウイキカンキョウクミアイ</t>
    </rPh>
    <phoneticPr fontId="38"/>
  </si>
  <si>
    <t>三重地方税管理回収機構　一般会計</t>
    <rPh sb="0" eb="4">
      <t>ミエチホウ</t>
    </rPh>
    <rPh sb="4" eb="11">
      <t>ゼイカンリカイシュウキコウ</t>
    </rPh>
    <rPh sb="12" eb="16">
      <t>イッパンカイケイ</t>
    </rPh>
    <phoneticPr fontId="38"/>
  </si>
  <si>
    <t>三重地方税管理回収機構　滞納整理拡充事業特別会計</t>
    <rPh sb="0" eb="11">
      <t>ミエチホウゼイカンリカイシュウキコウ</t>
    </rPh>
    <rPh sb="12" eb="18">
      <t>タイノウセイリカクジュウ</t>
    </rPh>
    <rPh sb="18" eb="20">
      <t>ジギョウ</t>
    </rPh>
    <rPh sb="20" eb="24">
      <t>トクベツカイケイ</t>
    </rPh>
    <phoneticPr fontId="38"/>
  </si>
  <si>
    <t>三重県後期高齢者医療広域連合　一般会計</t>
    <rPh sb="0" eb="14">
      <t>ミエケンコウキコウレイシャイリョウコウイキレンゴウ</t>
    </rPh>
    <rPh sb="15" eb="19">
      <t>イッパンカイケイ</t>
    </rPh>
    <phoneticPr fontId="38"/>
  </si>
  <si>
    <t>三重県後期高齢者医療広域連合　後期高齢者医療特別会計</t>
    <rPh sb="0" eb="14">
      <t>ミエケンコウキコウレイシャイリョウコウイキレンゴウ</t>
    </rPh>
    <rPh sb="15" eb="20">
      <t>コウキコウレイシャ</t>
    </rPh>
    <rPh sb="20" eb="22">
      <t>イリョウ</t>
    </rPh>
    <rPh sb="22" eb="26">
      <t>トクベツカイケイ</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</si>
  <si>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</si>
  <si>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</si>
  <si>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</si>
  <si>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</si>
  <si>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</si>
  <si>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</si>
  <si>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</si>
  <si>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</si>
  <si>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</si>
  <si>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</si>
  <si>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45.5％で、前年度の79.1％から33.6ポイント改善したものの、類似団体平均の0.0％を上回っている。一方、有形固定資産減価償却率は57.0％で、類似団体平均の67.7％を下回っている。現時点では資産の老朽化度合いは比較的低いとも見てとれるが、近年の大規模事業（小中学校建替事業）が大きく影響している。個別で施設の老朽化進行を見据え、更新・長寿命化事業の優先順位付けと財源確保を計画的に進める必要がある。</t>
    <phoneticPr fontId="5"/>
  </si>
  <si>
    <t>将来負担比率は45.5％で、前年度の79.1％から改善しているものの、類似団体平均の0.0％を上回っている。また、実質公債費比率は12.2％で、類似団体平均の6.6％を5.6ポイント上回り、前年度から0.3ポイント上昇している。将来負担が縮減傾向にあるのはピーク時と比較して充当可能基金が増加していることが要因であり、将来負担額は大きく変わっていない。足元の元利償還負担は依然として重いことから、新規地方債発行額を元金償還額以下に抑えるなど、地方債残高と公債費の両面から計画的な管理に努める。</t>
    <rPh sb="131" eb="132">
      <t>ジ</t>
    </rPh>
    <rPh sb="133" eb="135">
      <t>ヒカク</t>
    </rPh>
    <rPh sb="137" eb="141">
      <t>ジュウトウカノウ</t>
    </rPh>
    <rPh sb="141" eb="143">
      <t>キキン</t>
    </rPh>
    <rPh sb="144" eb="146">
      <t>ゾウカ</t>
    </rPh>
    <rPh sb="153" eb="155">
      <t>ヨウイン</t>
    </rPh>
    <rPh sb="159" eb="164">
      <t>ショウライフタンガク</t>
    </rPh>
    <rPh sb="165" eb="166">
      <t>オオ</t>
    </rPh>
    <rPh sb="168" eb="169">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</si>
</sst>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EA064B3-4DFF-485F-A08D-3AE85656E72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56181</c:v>
                </c:pt>
                <c:pt idx="2">
                  <c:v>47730</c:v>
                </c:pt>
                <c:pt idx="3">
                  <c:v>61921</c:v>
                </c:pt>
                <c:pt idx="4">
                  <c:v>62764</c:v>
                </c:pt>
              </c:numCache>
            </c:numRef>
          </c:val>
          <c:smooth val="0"/>
          <c:extLst>
            <c:ext xmlns:c16="http://schemas.microsoft.com/office/drawing/2014/chart" uri="{C3380CC4-5D6E-409C-BE32-E72D297353CC}">
              <c16:uniqueId val="{00000000-CDC0-4920-95EC-9050E4AD505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53780</c:v>
                </c:pt>
                <c:pt idx="1">
                  <c:v>44970</c:v>
                </c:pt>
                <c:pt idx="2">
                  <c:v>55271</c:v>
                </c:pt>
                <c:pt idx="3">
                  <c:v>132263</c:v>
                </c:pt>
                <c:pt idx="4">
                  <c:v>45780</c:v>
                </c:pt>
              </c:numCache>
            </c:numRef>
          </c:val>
          <c:smooth val="0"/>
          <c:extLst>
            <c:ext xmlns:c16="http://schemas.microsoft.com/office/drawing/2014/chart" uri="{C3380CC4-5D6E-409C-BE32-E72D297353CC}">
              <c16:uniqueId val="{00000001-CDC0-4920-95EC-9050E4AD505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13.86</c:v>
                </c:pt>
                <c:pt idx="1">
                  <c:v>19.690000000000001</c:v>
                </c:pt>
                <c:pt idx="2">
                  <c:v>10.99</c:v>
                </c:pt>
                <c:pt idx="3">
                  <c:v>10.039999999999999</c:v>
                </c:pt>
                <c:pt idx="4">
                  <c:v>16.510000000000002</c:v>
                </c:pt>
              </c:numCache>
            </c:numRef>
          </c:val>
          <c:extLst>
            <c:ext xmlns:c16="http://schemas.microsoft.com/office/drawing/2014/chart" uri="{C3380CC4-5D6E-409C-BE32-E72D297353CC}">
              <c16:uniqueId val="{00000000-70B4-47AC-BD5B-4A040FA7F63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10.26</c:v>
                </c:pt>
                <c:pt idx="1">
                  <c:v>11.42</c:v>
                </c:pt>
                <c:pt idx="2">
                  <c:v>23.23</c:v>
                </c:pt>
                <c:pt idx="3">
                  <c:v>27.73</c:v>
                </c:pt>
                <c:pt idx="4">
                  <c:v>28.3</c:v>
                </c:pt>
              </c:numCache>
            </c:numRef>
          </c:val>
          <c:extLst>
            <c:ext xmlns:c16="http://schemas.microsoft.com/office/drawing/2014/chart" uri="{C3380CC4-5D6E-409C-BE32-E72D297353CC}">
              <c16:uniqueId val="{00000001-70B4-47AC-BD5B-4A040FA7F63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6.51</c:v>
                </c:pt>
                <c:pt idx="1">
                  <c:v>7.35</c:v>
                </c:pt>
                <c:pt idx="2">
                  <c:v>2.3199999999999998</c:v>
                </c:pt>
                <c:pt idx="3">
                  <c:v>4.4800000000000004</c:v>
                </c:pt>
                <c:pt idx="4">
                  <c:v>8.18</c:v>
                </c:pt>
              </c:numCache>
            </c:numRef>
          </c:val>
          <c:smooth val="0"/>
          <c:extLst>
            <c:ext xmlns:c16="http://schemas.microsoft.com/office/drawing/2014/chart" uri="{C3380CC4-5D6E-409C-BE32-E72D297353CC}">
              <c16:uniqueId val="{00000002-70B4-47AC-BD5B-4A040FA7F63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1.1100000000000001</c:v>
                </c:pt>
                <c:pt idx="2">
                  <c:v>#N/A</c:v>
                </c:pt>
                <c:pt idx="3">
                  <c:v>1.22</c:v>
                </c:pt>
                <c:pt idx="4">
                  <c:v>#N/A</c:v>
                </c:pt>
                <c:pt idx="5">
                  <c:v>2.19</c:v>
                </c:pt>
                <c:pt idx="6">
                  <c:v>0</c:v>
                </c:pt>
                <c:pt idx="7">
                  <c:v>0</c:v>
                </c:pt>
                <c:pt idx="8">
                  <c:v>0</c:v>
                </c:pt>
                <c:pt idx="9">
                  <c:v>0</c:v>
                </c:pt>
              </c:numCache>
            </c:numRef>
          </c:val>
          <c:extLst>
            <c:ext xmlns:c16="http://schemas.microsoft.com/office/drawing/2014/chart" uri="{C3380CC4-5D6E-409C-BE32-E72D297353CC}">
              <c16:uniqueId val="{00000000-9E74-44AB-96D9-8680E07634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E74-44AB-96D9-8680E07634CC}"/>
            </c:ext>
          </c:extLst>
        </c:ser>
        <c:ser>
          <c:idx val="2"/>
          <c:order val="2"/>
          <c:tx>
            <c:strRef>
              <c:f>データシート!$A$29</c:f>
              <c:strCache>
                <c:ptCount val="1"/>
                <c:pt idx="0">
                  <c:v>斎宮跡保存事業特別会計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0.24</c:v>
                </c:pt>
                <c:pt idx="2">
                  <c:v>0.45</c:v>
                </c:pt>
                <c:pt idx="3">
                  <c:v>#N/A</c:v>
                </c:pt>
                <c:pt idx="4">
                  <c:v>#N/A</c:v>
                </c:pt>
                <c:pt idx="5">
                  <c:v>0.1</c:v>
                </c:pt>
                <c:pt idx="6">
                  <c:v>#N/A</c:v>
                </c:pt>
                <c:pt idx="7">
                  <c:v>0.17</c:v>
                </c:pt>
                <c:pt idx="8">
                  <c:v>#N/A</c:v>
                </c:pt>
                <c:pt idx="9">
                  <c:v>0.32</c:v>
                </c:pt>
              </c:numCache>
            </c:numRef>
          </c:val>
          <c:extLst>
            <c:ext xmlns:c16="http://schemas.microsoft.com/office/drawing/2014/chart" uri="{C3380CC4-5D6E-409C-BE32-E72D297353CC}">
              <c16:uniqueId val="{00000002-9E74-44AB-96D9-8680E07634C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c:v>
                </c:pt>
                <c:pt idx="2">
                  <c:v>#N/A</c:v>
                </c:pt>
                <c:pt idx="3">
                  <c:v>0.19</c:v>
                </c:pt>
                <c:pt idx="4">
                  <c:v>#N/A</c:v>
                </c:pt>
                <c:pt idx="5">
                  <c:v>0.19</c:v>
                </c:pt>
                <c:pt idx="6">
                  <c:v>#N/A</c:v>
                </c:pt>
                <c:pt idx="7">
                  <c:v>0.4</c:v>
                </c:pt>
                <c:pt idx="8">
                  <c:v>#N/A</c:v>
                </c:pt>
                <c:pt idx="9">
                  <c:v>0.42</c:v>
                </c:pt>
              </c:numCache>
            </c:numRef>
          </c:val>
          <c:extLst>
            <c:ext xmlns:c16="http://schemas.microsoft.com/office/drawing/2014/chart" uri="{C3380CC4-5D6E-409C-BE32-E72D297353CC}">
              <c16:uniqueId val="{00000003-9E74-44AB-96D9-8680E07634CC}"/>
            </c:ext>
          </c:extLst>
        </c:ser>
        <c:ser>
          <c:idx val="4"/>
          <c:order val="4"/>
          <c:tx>
            <c:strRef>
              <c:f>データシート!$A$31</c:f>
              <c:strCache>
                <c:ptCount val="1"/>
                <c:pt idx="0">
                  <c:v>住宅新築資金等貸付事業特別会計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c:v>
                </c:pt>
                <c:pt idx="2">
                  <c:v>#N/A</c:v>
                </c:pt>
                <c:pt idx="3">
                  <c:v>0.26</c:v>
                </c:pt>
                <c:pt idx="4">
                  <c:v>#N/A</c:v>
                </c:pt>
                <c:pt idx="5">
                  <c:v>0.22</c:v>
                </c:pt>
                <c:pt idx="6">
                  <c:v>#N/A</c:v>
                </c:pt>
                <c:pt idx="7">
                  <c:v>0.44</c:v>
                </c:pt>
                <c:pt idx="8">
                  <c:v>#N/A</c:v>
                </c:pt>
                <c:pt idx="9">
                  <c:v>0.45</c:v>
                </c:pt>
              </c:numCache>
            </c:numRef>
          </c:val>
          <c:extLst>
            <c:ext xmlns:c16="http://schemas.microsoft.com/office/drawing/2014/chart" uri="{C3380CC4-5D6E-409C-BE32-E72D297353CC}">
              <c16:uniqueId val="{00000004-9E74-44AB-96D9-8680E07634CC}"/>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1.45</c:v>
                </c:pt>
                <c:pt idx="8">
                  <c:v>#N/A</c:v>
                </c:pt>
                <c:pt idx="9">
                  <c:v>1.46</c:v>
                </c:pt>
              </c:numCache>
            </c:numRef>
          </c:val>
          <c:extLst>
            <c:ext xmlns:c16="http://schemas.microsoft.com/office/drawing/2014/chart" uri="{C3380CC4-5D6E-409C-BE32-E72D297353CC}">
              <c16:uniqueId val="{00000005-9E74-44AB-96D9-8680E07634C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2.3199999999999998</c:v>
                </c:pt>
                <c:pt idx="2">
                  <c:v>#N/A</c:v>
                </c:pt>
                <c:pt idx="3">
                  <c:v>2.27</c:v>
                </c:pt>
                <c:pt idx="4">
                  <c:v>#N/A</c:v>
                </c:pt>
                <c:pt idx="5">
                  <c:v>2.34</c:v>
                </c:pt>
                <c:pt idx="6">
                  <c:v>#N/A</c:v>
                </c:pt>
                <c:pt idx="7">
                  <c:v>1.72</c:v>
                </c:pt>
                <c:pt idx="8">
                  <c:v>#N/A</c:v>
                </c:pt>
                <c:pt idx="9">
                  <c:v>2.71</c:v>
                </c:pt>
              </c:numCache>
            </c:numRef>
          </c:val>
          <c:extLst>
            <c:ext xmlns:c16="http://schemas.microsoft.com/office/drawing/2014/chart" uri="{C3380CC4-5D6E-409C-BE32-E72D297353CC}">
              <c16:uniqueId val="{00000006-9E74-44AB-96D9-8680E07634C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3.88</c:v>
                </c:pt>
                <c:pt idx="2">
                  <c:v>#N/A</c:v>
                </c:pt>
                <c:pt idx="3">
                  <c:v>4.78</c:v>
                </c:pt>
                <c:pt idx="4">
                  <c:v>#N/A</c:v>
                </c:pt>
                <c:pt idx="5">
                  <c:v>5.89</c:v>
                </c:pt>
                <c:pt idx="6">
                  <c:v>#N/A</c:v>
                </c:pt>
                <c:pt idx="7">
                  <c:v>6.18</c:v>
                </c:pt>
                <c:pt idx="8">
                  <c:v>#N/A</c:v>
                </c:pt>
                <c:pt idx="9">
                  <c:v>5.21</c:v>
                </c:pt>
              </c:numCache>
            </c:numRef>
          </c:val>
          <c:extLst>
            <c:ext xmlns:c16="http://schemas.microsoft.com/office/drawing/2014/chart" uri="{C3380CC4-5D6E-409C-BE32-E72D297353CC}">
              <c16:uniqueId val="{00000007-9E74-44AB-96D9-8680E07634C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8.48</c:v>
                </c:pt>
                <c:pt idx="2">
                  <c:v>#N/A</c:v>
                </c:pt>
                <c:pt idx="3">
                  <c:v>8.09</c:v>
                </c:pt>
                <c:pt idx="4">
                  <c:v>#N/A</c:v>
                </c:pt>
                <c:pt idx="5">
                  <c:v>7.96</c:v>
                </c:pt>
                <c:pt idx="6">
                  <c:v>#N/A</c:v>
                </c:pt>
                <c:pt idx="7">
                  <c:v>7.91</c:v>
                </c:pt>
                <c:pt idx="8">
                  <c:v>#N/A</c:v>
                </c:pt>
                <c:pt idx="9">
                  <c:v>7.82</c:v>
                </c:pt>
              </c:numCache>
            </c:numRef>
          </c:val>
          <c:extLst>
            <c:ext xmlns:c16="http://schemas.microsoft.com/office/drawing/2014/chart" uri="{C3380CC4-5D6E-409C-BE32-E72D297353CC}">
              <c16:uniqueId val="{00000008-9E74-44AB-96D9-8680E07634C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13.31</c:v>
                </c:pt>
                <c:pt idx="2">
                  <c:v>#N/A</c:v>
                </c:pt>
                <c:pt idx="3">
                  <c:v>19.87</c:v>
                </c:pt>
                <c:pt idx="4">
                  <c:v>#N/A</c:v>
                </c:pt>
                <c:pt idx="5">
                  <c:v>10.66</c:v>
                </c:pt>
                <c:pt idx="6">
                  <c:v>#N/A</c:v>
                </c:pt>
                <c:pt idx="7">
                  <c:v>9.41</c:v>
                </c:pt>
                <c:pt idx="8">
                  <c:v>#N/A</c:v>
                </c:pt>
                <c:pt idx="9">
                  <c:v>15.72</c:v>
                </c:pt>
              </c:numCache>
            </c:numRef>
          </c:val>
          <c:extLst>
            <c:ext xmlns:c16="http://schemas.microsoft.com/office/drawing/2014/chart" uri="{C3380CC4-5D6E-409C-BE32-E72D297353CC}">
              <c16:uniqueId val="{00000009-9E74-44AB-96D9-8680E07634C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704</c:v>
                </c:pt>
                <c:pt idx="5">
                  <c:v>718</c:v>
                </c:pt>
                <c:pt idx="8">
                  <c:v>740</c:v>
                </c:pt>
                <c:pt idx="11">
                  <c:v>737</c:v>
                </c:pt>
                <c:pt idx="14">
                  <c:v>755</c:v>
                </c:pt>
              </c:numCache>
            </c:numRef>
          </c:val>
          <c:extLst>
            <c:ext xmlns:c16="http://schemas.microsoft.com/office/drawing/2014/chart" uri="{C3380CC4-5D6E-409C-BE32-E72D297353CC}">
              <c16:uniqueId val="{00000000-9EB8-4561-AC16-A57E00AECF9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EB8-4561-AC16-A57E00AECF9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EB8-4561-AC16-A57E00AECF9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39</c:v>
                </c:pt>
                <c:pt idx="6">
                  <c:v>42</c:v>
                </c:pt>
                <c:pt idx="9">
                  <c:v>40</c:v>
                </c:pt>
                <c:pt idx="12">
                  <c:v>35</c:v>
                </c:pt>
              </c:numCache>
            </c:numRef>
          </c:val>
          <c:extLst>
            <c:ext xmlns:c16="http://schemas.microsoft.com/office/drawing/2014/chart" uri="{C3380CC4-5D6E-409C-BE32-E72D297353CC}">
              <c16:uniqueId val="{00000003-9EB8-4561-AC16-A57E00AECF9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286</c:v>
                </c:pt>
                <c:pt idx="3">
                  <c:v>280</c:v>
                </c:pt>
                <c:pt idx="6">
                  <c:v>289</c:v>
                </c:pt>
                <c:pt idx="9">
                  <c:v>288</c:v>
                </c:pt>
                <c:pt idx="12">
                  <c:v>272</c:v>
                </c:pt>
              </c:numCache>
            </c:numRef>
          </c:val>
          <c:extLst>
            <c:ext xmlns:c16="http://schemas.microsoft.com/office/drawing/2014/chart" uri="{C3380CC4-5D6E-409C-BE32-E72D297353CC}">
              <c16:uniqueId val="{00000004-9EB8-4561-AC16-A57E00AECF9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B8-4561-AC16-A57E00AECF9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EB8-4561-AC16-A57E00AECF9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926</c:v>
                </c:pt>
                <c:pt idx="3">
                  <c:v>988</c:v>
                </c:pt>
                <c:pt idx="6">
                  <c:v>1071</c:v>
                </c:pt>
                <c:pt idx="9">
                  <c:v>1077</c:v>
                </c:pt>
                <c:pt idx="12">
                  <c:v>1115</c:v>
                </c:pt>
              </c:numCache>
            </c:numRef>
          </c:val>
          <c:extLst>
            <c:ext xmlns:c16="http://schemas.microsoft.com/office/drawing/2014/chart" uri="{C3380CC4-5D6E-409C-BE32-E72D297353CC}">
              <c16:uniqueId val="{00000007-9EB8-4561-AC16-A57E00AECF9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543</c:v>
                </c:pt>
                <c:pt idx="2">
                  <c:v>#N/A</c:v>
                </c:pt>
                <c:pt idx="3">
                  <c:v>#N/A</c:v>
                </c:pt>
                <c:pt idx="4">
                  <c:v>589</c:v>
                </c:pt>
                <c:pt idx="5">
                  <c:v>#N/A</c:v>
                </c:pt>
                <c:pt idx="6">
                  <c:v>#N/A</c:v>
                </c:pt>
                <c:pt idx="7">
                  <c:v>662</c:v>
                </c:pt>
                <c:pt idx="8">
                  <c:v>#N/A</c:v>
                </c:pt>
                <c:pt idx="9">
                  <c:v>#N/A</c:v>
                </c:pt>
                <c:pt idx="10">
                  <c:v>668</c:v>
                </c:pt>
                <c:pt idx="11">
                  <c:v>#N/A</c:v>
                </c:pt>
                <c:pt idx="12">
                  <c:v>#N/A</c:v>
                </c:pt>
                <c:pt idx="13">
                  <c:v>667</c:v>
                </c:pt>
                <c:pt idx="14">
                  <c:v>#N/A</c:v>
                </c:pt>
              </c:numCache>
            </c:numRef>
          </c:val>
          <c:smooth val="0"/>
          <c:extLst>
            <c:ext xmlns:c16="http://schemas.microsoft.com/office/drawing/2014/chart" uri="{C3380CC4-5D6E-409C-BE32-E72D297353CC}">
              <c16:uniqueId val="{00000008-9EB8-4561-AC16-A57E00AECF9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9086</c:v>
                </c:pt>
                <c:pt idx="5">
                  <c:v>9081</c:v>
                </c:pt>
                <c:pt idx="8">
                  <c:v>9015</c:v>
                </c:pt>
                <c:pt idx="11">
                  <c:v>9178</c:v>
                </c:pt>
                <c:pt idx="14">
                  <c:v>10309</c:v>
                </c:pt>
              </c:numCache>
            </c:numRef>
          </c:val>
          <c:extLst>
            <c:ext xmlns:c16="http://schemas.microsoft.com/office/drawing/2014/chart" uri="{C3380CC4-5D6E-409C-BE32-E72D297353CC}">
              <c16:uniqueId val="{00000000-EAF0-4853-937E-F3FAE502314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607</c:v>
                </c:pt>
                <c:pt idx="5">
                  <c:v>512</c:v>
                </c:pt>
                <c:pt idx="8">
                  <c:v>819</c:v>
                </c:pt>
                <c:pt idx="11">
                  <c:v>776</c:v>
                </c:pt>
                <c:pt idx="14">
                  <c:v>742</c:v>
                </c:pt>
              </c:numCache>
            </c:numRef>
          </c:val>
          <c:extLst>
            <c:ext xmlns:c16="http://schemas.microsoft.com/office/drawing/2014/chart" uri="{C3380CC4-5D6E-409C-BE32-E72D297353CC}">
              <c16:uniqueId val="{00000001-EAF0-4853-937E-F3FAE502314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2800</c:v>
                </c:pt>
                <c:pt idx="5">
                  <c:v>3176</c:v>
                </c:pt>
                <c:pt idx="8">
                  <c:v>3723</c:v>
                </c:pt>
                <c:pt idx="11">
                  <c:v>3657</c:v>
                </c:pt>
                <c:pt idx="14">
                  <c:v>3520</c:v>
                </c:pt>
              </c:numCache>
            </c:numRef>
          </c:val>
          <c:extLst>
            <c:ext xmlns:c16="http://schemas.microsoft.com/office/drawing/2014/chart" uri="{C3380CC4-5D6E-409C-BE32-E72D297353CC}">
              <c16:uniqueId val="{00000002-EAF0-4853-937E-F3FAE502314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AF0-4853-937E-F3FAE502314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AF0-4853-937E-F3FAE502314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288</c:v>
                </c:pt>
                <c:pt idx="3">
                  <c:v>266</c:v>
                </c:pt>
                <c:pt idx="6">
                  <c:v>146</c:v>
                </c:pt>
                <c:pt idx="9">
                  <c:v>151</c:v>
                </c:pt>
                <c:pt idx="12">
                  <c:v>138</c:v>
                </c:pt>
              </c:numCache>
            </c:numRef>
          </c:val>
          <c:extLst>
            <c:ext xmlns:c16="http://schemas.microsoft.com/office/drawing/2014/chart" uri="{C3380CC4-5D6E-409C-BE32-E72D297353CC}">
              <c16:uniqueId val="{00000005-EAF0-4853-937E-F3FAE502314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938</c:v>
                </c:pt>
                <c:pt idx="3">
                  <c:v>844</c:v>
                </c:pt>
                <c:pt idx="6">
                  <c:v>803</c:v>
                </c:pt>
                <c:pt idx="9">
                  <c:v>767</c:v>
                </c:pt>
                <c:pt idx="12">
                  <c:v>737</c:v>
                </c:pt>
              </c:numCache>
            </c:numRef>
          </c:val>
          <c:extLst>
            <c:ext xmlns:c16="http://schemas.microsoft.com/office/drawing/2014/chart" uri="{C3380CC4-5D6E-409C-BE32-E72D297353CC}">
              <c16:uniqueId val="{00000006-EAF0-4853-937E-F3FAE502314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238</c:v>
                </c:pt>
                <c:pt idx="3">
                  <c:v>202</c:v>
                </c:pt>
                <c:pt idx="6">
                  <c:v>162</c:v>
                </c:pt>
                <c:pt idx="9">
                  <c:v>124</c:v>
                </c:pt>
                <c:pt idx="12">
                  <c:v>140</c:v>
                </c:pt>
              </c:numCache>
            </c:numRef>
          </c:val>
          <c:extLst>
            <c:ext xmlns:c16="http://schemas.microsoft.com/office/drawing/2014/chart" uri="{C3380CC4-5D6E-409C-BE32-E72D297353CC}">
              <c16:uniqueId val="{00000007-EAF0-4853-937E-F3FAE502314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5274</c:v>
                </c:pt>
                <c:pt idx="3">
                  <c:v>4991</c:v>
                </c:pt>
                <c:pt idx="6">
                  <c:v>4910</c:v>
                </c:pt>
                <c:pt idx="9">
                  <c:v>4820</c:v>
                </c:pt>
                <c:pt idx="12">
                  <c:v>4488</c:v>
                </c:pt>
              </c:numCache>
            </c:numRef>
          </c:val>
          <c:extLst>
            <c:ext xmlns:c16="http://schemas.microsoft.com/office/drawing/2014/chart" uri="{C3380CC4-5D6E-409C-BE32-E72D297353CC}">
              <c16:uniqueId val="{00000008-EAF0-4853-937E-F3FAE502314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AF0-4853-937E-F3FAE502314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11537</c:v>
                </c:pt>
                <c:pt idx="3">
                  <c:v>11500</c:v>
                </c:pt>
                <c:pt idx="6">
                  <c:v>11246</c:v>
                </c:pt>
                <c:pt idx="9">
                  <c:v>12053</c:v>
                </c:pt>
                <c:pt idx="12">
                  <c:v>11633</c:v>
                </c:pt>
              </c:numCache>
            </c:numRef>
          </c:val>
          <c:extLst>
            <c:ext xmlns:c16="http://schemas.microsoft.com/office/drawing/2014/chart" uri="{C3380CC4-5D6E-409C-BE32-E72D297353CC}">
              <c16:uniqueId val="{0000000A-EAF0-4853-937E-F3FAE502314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5782</c:v>
                </c:pt>
                <c:pt idx="2">
                  <c:v>#N/A</c:v>
                </c:pt>
                <c:pt idx="3">
                  <c:v>#N/A</c:v>
                </c:pt>
                <c:pt idx="4">
                  <c:v>5034</c:v>
                </c:pt>
                <c:pt idx="5">
                  <c:v>#N/A</c:v>
                </c:pt>
                <c:pt idx="6">
                  <c:v>#N/A</c:v>
                </c:pt>
                <c:pt idx="7">
                  <c:v>3709</c:v>
                </c:pt>
                <c:pt idx="8">
                  <c:v>#N/A</c:v>
                </c:pt>
                <c:pt idx="9">
                  <c:v>#N/A</c:v>
                </c:pt>
                <c:pt idx="10">
                  <c:v>4303</c:v>
                </c:pt>
                <c:pt idx="11">
                  <c:v>#N/A</c:v>
                </c:pt>
                <c:pt idx="12">
                  <c:v>#N/A</c:v>
                </c:pt>
                <c:pt idx="13">
                  <c:v>2565</c:v>
                </c:pt>
                <c:pt idx="14">
                  <c:v>#N/A</c:v>
                </c:pt>
              </c:numCache>
            </c:numRef>
          </c:val>
          <c:smooth val="0"/>
          <c:extLst>
            <c:ext xmlns:c16="http://schemas.microsoft.com/office/drawing/2014/chart" uri="{C3380CC4-5D6E-409C-BE32-E72D297353CC}">
              <c16:uniqueId val="{0000000B-EAF0-4853-937E-F3FAE502314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1388</c:v>
                </c:pt>
                <c:pt idx="1">
                  <c:v>1704</c:v>
                </c:pt>
                <c:pt idx="2">
                  <c:v>1793</c:v>
                </c:pt>
              </c:numCache>
            </c:numRef>
          </c:val>
          <c:extLst>
            <c:ext xmlns:c16="http://schemas.microsoft.com/office/drawing/2014/chart" uri="{C3380CC4-5D6E-409C-BE32-E72D297353CC}">
              <c16:uniqueId val="{00000000-62DE-46BE-B8EF-A2443B06CF3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236</c:v>
                </c:pt>
                <c:pt idx="1">
                  <c:v>236</c:v>
                </c:pt>
                <c:pt idx="2">
                  <c:v>235</c:v>
                </c:pt>
              </c:numCache>
            </c:numRef>
          </c:val>
          <c:extLst>
            <c:ext xmlns:c16="http://schemas.microsoft.com/office/drawing/2014/chart" uri="{C3380CC4-5D6E-409C-BE32-E72D297353CC}">
              <c16:uniqueId val="{00000001-62DE-46BE-B8EF-A2443B06CF3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1645</c:v>
                </c:pt>
                <c:pt idx="1">
                  <c:v>1276</c:v>
                </c:pt>
                <c:pt idx="2">
                  <c:v>1010</c:v>
                </c:pt>
              </c:numCache>
            </c:numRef>
          </c:val>
          <c:extLst>
            <c:ext xmlns:c16="http://schemas.microsoft.com/office/drawing/2014/chart" uri="{C3380CC4-5D6E-409C-BE32-E72D297353CC}">
              <c16:uniqueId val="{00000002-62DE-46BE-B8EF-A2443B06CF3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{F86E198D-5EBB-492A-8A36-B7CBBEC1E7AF}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944-402B-A984-2F55998E99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{80F63734-ED94-4C9B-B111-F93D799C7B4D}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44-402B-A984-2F55998E99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{DE59F2C5-E271-4A75-AAE5-44EECE5C902B}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44-402B-A984-2F55998E99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{95553196-EEAC-4D98-A7DA-A1BA7032D978}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44-402B-A984-2F55998E99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{5EA929D3-BEDB-423D-8B05-101A46A3ED4C}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44-402B-A984-2F55998E99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{92DCA94D-CC98-4079-9A04-BE0A61ECB171}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944-402B-A984-2F55998E99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{8DFE2C3E-8DD3-4215-B5FF-563DEFE90843}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944-402B-A984-2F55998E99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{139F976C-DBAF-49A7-AA90-E101F8E0C834}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944-402B-A984-2F55998E99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{C8B10B20-08AC-41D6-8D62-DAFEC1200015}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944-402B-A984-2F55998E99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47.3</c:v>
                </c:pt>
                <c:pt idx="8">
                  <c:v>52.4</c:v>
                </c:pt>
                <c:pt idx="16">
                  <c:v>46.9</c:v>
                </c:pt>
                <c:pt idx="24">
                  <c:v>55.4</c:v>
                </c:pt>
                <c:pt idx="32">
                  <c:v>57</c:v>
                </c:pt>
              </c:numCache>
            </c:numRef>
          </c:xVal>
          <c:yVal>
            <c:numRef>
              <c:f>公会計指標分析・財政指標組合せ分析表!$BP$51:$DC$51</c:f>
              <c:numCache>
                <c:formatCode>#,##0.0;"▲ "#,##0.0</c:formatCode>
                <c:ptCount val="40"/>
                <c:pt idx="0">
                  <c:v>111.9</c:v>
                </c:pt>
                <c:pt idx="8">
                  <c:v>92.6</c:v>
                </c:pt>
                <c:pt idx="16">
                  <c:v>70.400000000000006</c:v>
                </c:pt>
                <c:pt idx="24">
                  <c:v>79.099999999999994</c:v>
                </c:pt>
                <c:pt idx="32">
                  <c:v>45.5</c:v>
                </c:pt>
              </c:numCache>
            </c:numRef>
          </c:yVal>
          <c:smooth val="0"/>
          <c:extLst>
            <c:ext xmlns:c16="http://schemas.microsoft.com/office/drawing/2014/chart" uri="{C3380CC4-5D6E-409C-BE32-E72D297353CC}">
              <c16:uniqueId val="{00000009-C944-402B-A984-2F55998E99C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{424FD862-7362-46B8-9805-384FA03E8DBD}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944-402B-A984-2F55998E99C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{BDA5378A-A86D-4F3C-9769-E3CEFD9296FA}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44-402B-A984-2F55998E99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{F2222C46-CBFB-4CC8-9B34-85294245EBD5}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44-402B-A984-2F55998E99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{3475830F-D9D6-4263-B89F-4F9A0274B140}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44-402B-A984-2F55998E99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{71540394-0963-4B7C-A2B1-92DF109AA263}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44-402B-A984-2F55998E99C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{3CAEBA50-12BE-4A0C-8AE6-3D4C481E126A}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944-402B-A984-2F55998E99C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{44A69762-EF9E-447A-8B8A-EECF7DD56E97}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944-402B-A984-2F55998E99C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{D3B6D750-621A-4620-B1A5-2BDC28DDF6F7}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944-402B-A984-2F55998E99C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{5F63FA6A-8A75-488B-913B-30AE30682D72}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944-402B-A984-2F55998E99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63.6</c:v>
                </c:pt>
                <c:pt idx="16">
                  <c:v>64.7</c:v>
                </c:pt>
                <c:pt idx="24">
                  <c:v>66.099999999999994</c:v>
                </c:pt>
                <c:pt idx="32">
                  <c:v>67.7</c:v>
                </c:pt>
              </c:numCache>
            </c:numRef>
          </c:xVal>
          <c:yVal>
            <c:numRef>
              <c:f>公会計指標分析・財政指標組合せ分析表!$BP$55:$DC$55</c:f>
              <c:numCache>
                <c:formatCode>#,##0.0;"▲ "#,##0.0</c:formatCode>
                <c:ptCount val="40"/>
                <c:pt idx="0">
                  <c:v>15.5</c:v>
                </c:pt>
                <c:pt idx="8">
                  <c:v>6.5</c:v>
                </c:pt>
                <c:pt idx="16">
                  <c:v>0</c:v>
                </c:pt>
                <c:pt idx="24">
                  <c:v>0</c:v>
                </c:pt>
                <c:pt idx="32">
                  <c:v>0</c:v>
                </c:pt>
              </c:numCache>
            </c:numRef>
          </c:yVal>
          <c:smooth val="0"/>
          <c:extLst>
            <c:ext xmlns:c16="http://schemas.microsoft.com/office/drawing/2014/chart" uri="{C3380CC4-5D6E-409C-BE32-E72D297353CC}">
              <c16:uniqueId val="{00000013-C944-402B-A984-2F55998E99CB}"/>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{173832AA-F384-46A7-B55E-E306BD8BAA06}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274-4D19-B750-E00EB8E7EB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{381E3B70-7FBA-4832-8A97-A1A2BE1B6A4B}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274-4D19-B750-E00EB8E7EB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{85F0DB0D-E66C-4B89-AF11-D65AC668FEF1}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274-4D19-B750-E00EB8E7EB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{6D088E72-DB00-4D38-BABD-D4C72007BB46}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274-4D19-B750-E00EB8E7EB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{C27A11A4-FB82-40F5-A35A-487336D20A6A}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274-4D19-B750-E00EB8E7EB7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{9DE0E787-8A5F-4350-943A-8FB885472554}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274-4D19-B750-E00EB8E7EB7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{A963BC57-7EF0-4180-B771-C49DA357CE81}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274-4D19-B750-E00EB8E7EB7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{0DE8EAD4-D187-4DF8-86B1-E308BD03443B}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274-4D19-B750-E00EB8E7EB7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{389D6679-E9A6-4FC9-8832-94BC31E5DA2C}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274-4D19-B750-E00EB8E7EB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10.3</c:v>
                </c:pt>
                <c:pt idx="16">
                  <c:v>11.3</c:v>
                </c:pt>
                <c:pt idx="24">
                  <c:v>11.9</c:v>
                </c:pt>
                <c:pt idx="32">
                  <c:v>12.2</c:v>
                </c:pt>
              </c:numCache>
            </c:numRef>
          </c:xVal>
          <c:yVal>
            <c:numRef>
              <c:f>公会計指標分析・財政指標組合せ分析表!$BP$73:$DC$73</c:f>
              <c:numCache>
                <c:formatCode>#,##0.0;"▲ "#,##0.0</c:formatCode>
                <c:ptCount val="40"/>
                <c:pt idx="0">
                  <c:v>111.9</c:v>
                </c:pt>
                <c:pt idx="8">
                  <c:v>92.6</c:v>
                </c:pt>
                <c:pt idx="16">
                  <c:v>70.400000000000006</c:v>
                </c:pt>
                <c:pt idx="24">
                  <c:v>79.099999999999994</c:v>
                </c:pt>
                <c:pt idx="32">
                  <c:v>45.5</c:v>
                </c:pt>
              </c:numCache>
            </c:numRef>
          </c:yVal>
          <c:smooth val="0"/>
          <c:extLst>
            <c:ext xmlns:c16="http://schemas.microsoft.com/office/drawing/2014/chart" uri="{C3380CC4-5D6E-409C-BE32-E72D297353CC}">
              <c16:uniqueId val="{00000009-2274-4D19-B750-E00EB8E7EB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{0CFA93AA-BA49-4BC2-80D6-EC324B17AEF2}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274-4D19-B750-E00EB8E7EB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{68C016CD-94F9-4184-BACB-3EF189AEE144}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274-4D19-B750-E00EB8E7EB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{BC8068AD-52D4-46C8-884C-9742A0F86A38}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274-4D19-B750-E00EB8E7EB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{12419A85-E427-496B-9439-BA035F298BAD}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274-4D19-B750-E00EB8E7EB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{DF44967C-6F8D-4431-9312-A4FFCEB7F12D}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274-4D19-B750-E00EB8E7EB72}"/>
                </c:ext>
              </c:extLst>
            </c:dLbl>
            <c:dLbl>
              <c:idx val="8"/>
              <c:layout>
                <c:manualLayout>
                  <c:x val="-2.8829840147400729E-2"/>
                  <c:y val="-5.93222718981414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{808C0097-4A56-4794-9722-C54970C24737}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274-4D19-B750-E00EB8E7EB72}"/>
                </c:ext>
              </c:extLst>
            </c:dLbl>
            <c:dLbl>
              <c:idx val="16"/>
              <c:layout>
                <c:manualLayout>
                  <c:x val="-3.4310845302750574E-2"/>
                  <c:y val="-6.551102227744644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{4F3A3BEE-8DC6-4063-86E9-98D24AA4E246}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274-4D19-B750-E00EB8E7EB72}"/>
                </c:ext>
              </c:extLst>
            </c:dLbl>
            <c:dLbl>
              <c:idx val="24"/>
              <c:layout>
                <c:manualLayout>
                  <c:x val="-2.3532770012589712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{84E32ED9-E797-43CA-8F6E-DD705B9B6CE8}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274-4D19-B750-E00EB8E7EB72}"/>
                </c:ext>
              </c:extLst>
            </c:dLbl>
            <c:dLbl>
              <c:idx val="32"/>
              <c:layout>
                <c:manualLayout>
                  <c:x val="-3.9607915437561592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{A18372CB-4E39-4046-8BBD-58262FAD7A55}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274-4D19-B750-E00EB8E7EB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5.9</c:v>
                </c:pt>
                <c:pt idx="16">
                  <c:v>6.1</c:v>
                </c:pt>
                <c:pt idx="24">
                  <c:v>6.5</c:v>
                </c:pt>
                <c:pt idx="32">
                  <c:v>6.6</c:v>
                </c:pt>
              </c:numCache>
            </c:numRef>
          </c:xVal>
          <c:yVal>
            <c:numRef>
              <c:f>公会計指標分析・財政指標組合せ分析表!$BP$77:$DC$77</c:f>
              <c:numCache>
                <c:formatCode>#,##0.0;"▲ "#,##0.0</c:formatCode>
                <c:ptCount val="40"/>
                <c:pt idx="0">
                  <c:v>15.5</c:v>
                </c:pt>
                <c:pt idx="8">
                  <c:v>6.5</c:v>
                </c:pt>
                <c:pt idx="16">
                  <c:v>0</c:v>
                </c:pt>
                <c:pt idx="24">
                  <c:v>0</c:v>
                </c:pt>
                <c:pt idx="32">
                  <c:v>0</c:v>
                </c:pt>
              </c:numCache>
            </c:numRef>
          </c:yVal>
          <c:smooth val="0"/>
          <c:extLst>
            <c:ext xmlns:c16="http://schemas.microsoft.com/office/drawing/2014/chart" uri="{C3380CC4-5D6E-409C-BE32-E72D297353CC}">
              <c16:uniqueId val="{00000013-2274-4D19-B750-E00EB8E7EB72}"/>
            </c:ext>
          </c:extLst>
        </c:ser>
        <c:dLbls>
          <c:showLegendKey val="0"/>
          <c:showVal val="1"/>
          <c:showCatName val="0"/>
          <c:showSerName val="0"/>
          <c:showPercent val="0"/>
          <c:showBubbleSize val="0"/>
        </c:dLbls>
        <c:axId val="84219776"/>
        <c:axId val="84234240"/>
      </c:scatterChart>
      <c:valAx>
        <c:axId val="84219776"/>
        <c:scaling>
          <c:orientation val="maxMin"/>
          <c:max val="13"/>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22,630
22,334
41.06
13,692,930
12,327,755
1,046,151
6,336,403
11,632,645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カ年平均での財政力指数は前年度比で</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0.01</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ポイント減少したが、</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基準財政需要額</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は拡大し続けている。財政力指数も</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類似団体平均を下回る状況が継続しており、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財政</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健全化に努める必要がある。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122061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810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108655</xdr:rowOff>
    </xdr:from>
    <xdr:to>
      <xdr:col>19</xdr:col>
      <xdr:colOff>133350</xdr:colOff>
      <xdr:row>43</xdr:row>
      <xdr:rowOff>108655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810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126594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81845</xdr:rowOff>
    </xdr:from>
    <xdr:to>
      <xdr:col>15</xdr:col>
      <xdr:colOff>82550</xdr:colOff>
      <xdr:row>43</xdr:row>
      <xdr:rowOff>108655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5419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68439</xdr:rowOff>
    </xdr:from>
    <xdr:to>
      <xdr:col>11</xdr:col>
      <xdr:colOff>31750</xdr:colOff>
      <xdr:row>43</xdr:row>
      <xdr:rowOff>81845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07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43338</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57855</xdr:rowOff>
    </xdr:from>
    <xdr:to>
      <xdr:col>19</xdr:col>
      <xdr:colOff>184150</xdr:colOff>
      <xdr:row>43</xdr:row>
      <xdr:rowOff>159455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57855</xdr:rowOff>
    </xdr:from>
    <xdr:to>
      <xdr:col>15</xdr:col>
      <xdr:colOff>133350</xdr:colOff>
      <xdr:row>43</xdr:row>
      <xdr:rowOff>159455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144232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31045</xdr:rowOff>
    </xdr:from>
    <xdr:to>
      <xdr:col>11</xdr:col>
      <xdr:colOff>82550</xdr:colOff>
      <xdr:row>43</xdr:row>
      <xdr:rowOff>132645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117422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17639</xdr:rowOff>
    </xdr:from>
    <xdr:to>
      <xdr:col>7</xdr:col>
      <xdr:colOff>31750</xdr:colOff>
      <xdr:row>43</xdr:row>
      <xdr:rowOff>119239</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104016</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7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大規模事業による地方債発行に伴う公債費の増加や、物価高騰による各経常経費の増加により経常収支比率が</a:t>
          </a:r>
          <a:r>
            <a:rPr kumimoji="1" lang="en-US" altLang="ja-JP" sz="1200">
              <a:latin typeface="ＭＳ Ｐゴシック" panose="020B0600070205080204" pitchFamily="50" charset="-128"/>
              <a:ea typeface="ＭＳ Ｐゴシック" panose="020B0600070205080204" pitchFamily="50" charset="-128"/>
            </a:rPr>
            <a:t>100</a:t>
          </a:r>
          <a:r>
            <a:rPr kumimoji="1" lang="ja-JP" altLang="en-US" sz="1200">
              <a:latin typeface="ＭＳ Ｐゴシック" panose="020B0600070205080204" pitchFamily="50" charset="-128"/>
              <a:ea typeface="ＭＳ Ｐゴシック" panose="020B0600070205080204" pitchFamily="50" charset="-128"/>
            </a:rPr>
            <a:t>％を超え、経常的な支出を経常一般財源で賄えていない状況となっている。昨年度よりも数値は悪化しており、事業見直し等による早急な財政健全化が求められる。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109220</xdr:rowOff>
    </xdr:from>
    <xdr:to>
      <xdr:col>23</xdr:col>
      <xdr:colOff>133350</xdr:colOff>
      <xdr:row>66</xdr:row>
      <xdr:rowOff>2117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25347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136948</xdr:rowOff>
    </xdr:from>
    <xdr:to>
      <xdr:col>19</xdr:col>
      <xdr:colOff>133350</xdr:colOff>
      <xdr:row>65</xdr:row>
      <xdr:rowOff>109220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766848"/>
          <a:ext cx="889000" cy="48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117492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04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111337</xdr:rowOff>
    </xdr:from>
    <xdr:to>
      <xdr:col>15</xdr:col>
      <xdr:colOff>82550</xdr:colOff>
      <xdr:row>62</xdr:row>
      <xdr:rowOff>136948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569787"/>
          <a:ext cx="889000" cy="19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117492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111337</xdr:rowOff>
    </xdr:from>
    <xdr:to>
      <xdr:col>11</xdr:col>
      <xdr:colOff>31750</xdr:colOff>
      <xdr:row>61</xdr:row>
      <xdr:rowOff>163619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569787"/>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148183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53357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122767</xdr:rowOff>
    </xdr:from>
    <xdr:to>
      <xdr:col>23</xdr:col>
      <xdr:colOff>184150</xdr:colOff>
      <xdr:row>66</xdr:row>
      <xdr:rowOff>52917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18644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162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58420</xdr:rowOff>
    </xdr:from>
    <xdr:to>
      <xdr:col>19</xdr:col>
      <xdr:colOff>184150</xdr:colOff>
      <xdr:row>65</xdr:row>
      <xdr:rowOff>160020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86148</xdr:rowOff>
    </xdr:from>
    <xdr:to>
      <xdr:col>15</xdr:col>
      <xdr:colOff>133350</xdr:colOff>
      <xdr:row>63</xdr:row>
      <xdr:rowOff>16298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1075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80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60537</xdr:rowOff>
    </xdr:from>
    <xdr:to>
      <xdr:col>11</xdr:col>
      <xdr:colOff>82550</xdr:colOff>
      <xdr:row>61</xdr:row>
      <xdr:rowOff>162137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146914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112819</xdr:rowOff>
    </xdr:from>
    <xdr:to>
      <xdr:col>7</xdr:col>
      <xdr:colOff>31750</xdr:colOff>
      <xdr:row>62</xdr:row>
      <xdr:rowOff>42969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53146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4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[170,746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人件費、物件費ともに前年度より増加しており、前年度比</a:t>
          </a:r>
          <a:r>
            <a:rPr kumimoji="1" lang="en-US" altLang="ja-JP" sz="1200">
              <a:latin typeface="ＭＳ Ｐゴシック" panose="020B0600070205080204" pitchFamily="50" charset="-128"/>
              <a:ea typeface="ＭＳ Ｐゴシック" panose="020B0600070205080204" pitchFamily="50" charset="-128"/>
            </a:rPr>
            <a:t>12,365</a:t>
          </a:r>
          <a:r>
            <a:rPr kumimoji="1" lang="ja-JP" altLang="en-US" sz="1200">
              <a:latin typeface="ＭＳ Ｐゴシック" panose="020B0600070205080204" pitchFamily="50" charset="-128"/>
              <a:ea typeface="ＭＳ Ｐゴシック" panose="020B0600070205080204" pitchFamily="50" charset="-128"/>
            </a:rPr>
            <a:t>千円増となった。類似団体平均値も上昇していることから全国的な物価高騰の影響も考えられるが、事業の見直しを含め各経費の抑制に努めたい。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42793</xdr:rowOff>
    </xdr:from>
    <xdr:to>
      <xdr:col>23</xdr:col>
      <xdr:colOff>133350</xdr:colOff>
      <xdr:row>84</xdr:row>
      <xdr:rowOff>162140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444593"/>
          <a:ext cx="838200" cy="11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64637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9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30411</xdr:rowOff>
    </xdr:from>
    <xdr:to>
      <xdr:col>19</xdr:col>
      <xdr:colOff>133350</xdr:colOff>
      <xdr:row>84</xdr:row>
      <xdr:rowOff>42793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432211"/>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94359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1532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118187</xdr:rowOff>
    </xdr:from>
    <xdr:to>
      <xdr:col>15</xdr:col>
      <xdr:colOff>82550</xdr:colOff>
      <xdr:row>84</xdr:row>
      <xdr:rowOff>30411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348537"/>
          <a:ext cx="889000" cy="8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66774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125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118187</xdr:rowOff>
    </xdr:from>
    <xdr:to>
      <xdr:col>11</xdr:col>
      <xdr:colOff>31750</xdr:colOff>
      <xdr:row>83</xdr:row>
      <xdr:rowOff>131169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348537"/>
          <a:ext cx="889000" cy="1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3283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62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40749</xdr:rowOff>
    </xdr:from>
    <xdr:to>
      <xdr:col>7</xdr:col>
      <xdr:colOff>31750</xdr:colOff>
      <xdr:row>82</xdr:row>
      <xdr:rowOff>142349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152526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8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111340</xdr:rowOff>
    </xdr:from>
    <xdr:to>
      <xdr:col>23</xdr:col>
      <xdr:colOff>184150</xdr:colOff>
      <xdr:row>85</xdr:row>
      <xdr:rowOff>41490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51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83417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48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163443</xdr:rowOff>
    </xdr:from>
    <xdr:to>
      <xdr:col>19</xdr:col>
      <xdr:colOff>184150</xdr:colOff>
      <xdr:row>84</xdr:row>
      <xdr:rowOff>93593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9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78370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8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151061</xdr:rowOff>
    </xdr:from>
    <xdr:to>
      <xdr:col>15</xdr:col>
      <xdr:colOff>133350</xdr:colOff>
      <xdr:row>84</xdr:row>
      <xdr:rowOff>81211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8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65988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6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67387</xdr:rowOff>
    </xdr:from>
    <xdr:to>
      <xdr:col>11</xdr:col>
      <xdr:colOff>82550</xdr:colOff>
      <xdr:row>83</xdr:row>
      <xdr:rowOff>168987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9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153764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38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80369</xdr:rowOff>
    </xdr:from>
    <xdr:to>
      <xdr:col>7</xdr:col>
      <xdr:colOff>31750</xdr:colOff>
      <xdr:row>84</xdr:row>
      <xdr:rowOff>10519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1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166746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9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前年度より微減であり、類似団体平均よりも低い数値で推移してる。今後も国家公務員準拠を基準に適正化を図りたい。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142875</xdr:rowOff>
    </xdr:from>
    <xdr:to>
      <xdr:col>81</xdr:col>
      <xdr:colOff>44450</xdr:colOff>
      <xdr:row>84</xdr:row>
      <xdr:rowOff>162984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44675"/>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22877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6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11641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5647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11641</xdr:rowOff>
    </xdr:from>
    <xdr:to>
      <xdr:col>72</xdr:col>
      <xdr:colOff>203200</xdr:colOff>
      <xdr:row>85</xdr:row>
      <xdr:rowOff>92075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8489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157286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11641</xdr:rowOff>
    </xdr:from>
    <xdr:to>
      <xdr:col>68</xdr:col>
      <xdr:colOff>152400</xdr:colOff>
      <xdr:row>85</xdr:row>
      <xdr:rowOff>92075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8489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26052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4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5943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108602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3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132291</xdr:rowOff>
    </xdr:from>
    <xdr:to>
      <xdr:col>73</xdr:col>
      <xdr:colOff>44450</xdr:colOff>
      <xdr:row>85</xdr:row>
      <xdr:rowOff>62441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72618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41275</xdr:rowOff>
    </xdr:from>
    <xdr:to>
      <xdr:col>68</xdr:col>
      <xdr:colOff>203200</xdr:colOff>
      <xdr:row>85</xdr:row>
      <xdr:rowOff>142875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153052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8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近年では中間層の退職者や定年を満たない早期退職者が増加している。直近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年間は類似団体平均と比較してほとんど変わらない数値で推移しているものの、業務量が増加する中、住民サービスを維持し、低下させないために適正な定員管理に努めたい。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22044</xdr:rowOff>
    </xdr:from>
    <xdr:to>
      <xdr:col>81</xdr:col>
      <xdr:colOff>44450</xdr:colOff>
      <xdr:row>62</xdr:row>
      <xdr:rowOff>23767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651944"/>
          <a:ext cx="838200" cy="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114408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01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6531</xdr:rowOff>
    </xdr:from>
    <xdr:to>
      <xdr:col>77</xdr:col>
      <xdr:colOff>44450</xdr:colOff>
      <xdr:row>62</xdr:row>
      <xdr:rowOff>23767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3643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45102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157299</xdr:rowOff>
    </xdr:from>
    <xdr:to>
      <xdr:col>72</xdr:col>
      <xdr:colOff>203200</xdr:colOff>
      <xdr:row>62</xdr:row>
      <xdr:rowOff>6531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615749"/>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20972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152128</xdr:rowOff>
    </xdr:from>
    <xdr:to>
      <xdr:col>68</xdr:col>
      <xdr:colOff>152400</xdr:colOff>
      <xdr:row>61</xdr:row>
      <xdr:rowOff>157299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10578"/>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24584</xdr:rowOff>
    </xdr:from>
    <xdr:to>
      <xdr:col>64</xdr:col>
      <xdr:colOff>152400</xdr:colOff>
      <xdr:row>60</xdr:row>
      <xdr:rowOff>126184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31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136361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08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142694</xdr:rowOff>
    </xdr:from>
    <xdr:to>
      <xdr:col>81</xdr:col>
      <xdr:colOff>95250</xdr:colOff>
      <xdr:row>62</xdr:row>
      <xdr:rowOff>72844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114771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7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144417</xdr:rowOff>
    </xdr:from>
    <xdr:to>
      <xdr:col>77</xdr:col>
      <xdr:colOff>95250</xdr:colOff>
      <xdr:row>62</xdr:row>
      <xdr:rowOff>74567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0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59344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89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127181</xdr:rowOff>
    </xdr:from>
    <xdr:to>
      <xdr:col>73</xdr:col>
      <xdr:colOff>44450</xdr:colOff>
      <xdr:row>62</xdr:row>
      <xdr:rowOff>57331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42108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72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106499</xdr:rowOff>
    </xdr:from>
    <xdr:to>
      <xdr:col>68</xdr:col>
      <xdr:colOff>203200</xdr:colOff>
      <xdr:row>62</xdr:row>
      <xdr:rowOff>36649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6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21426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101328</xdr:rowOff>
    </xdr:from>
    <xdr:to>
      <xdr:col>64</xdr:col>
      <xdr:colOff>152400</xdr:colOff>
      <xdr:row>62</xdr:row>
      <xdr:rowOff>31478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16255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4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令和６年度も前年度に引き続き実質公債費比率が悪化し、類似団体平均に対しても高い数値となっている。</a:t>
          </a:r>
          <a:r>
            <a:rPr kumimoji="0" lang="ja-JP" altLang="en-US" sz="12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cs typeface="+mn-cs"/>
            </a:rPr>
            <a:t>今後の起債発行を抑制し、公債費の低減に努める。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37338</xdr:rowOff>
    </xdr:from>
    <xdr:to>
      <xdr:col>81</xdr:col>
      <xdr:colOff>44450</xdr:colOff>
      <xdr:row>43</xdr:row>
      <xdr:rowOff>66294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40968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692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150876</xdr:rowOff>
    </xdr:from>
    <xdr:to>
      <xdr:col>77</xdr:col>
      <xdr:colOff>44450</xdr:colOff>
      <xdr:row>43</xdr:row>
      <xdr:rowOff>37338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35177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91457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54356</xdr:rowOff>
    </xdr:from>
    <xdr:to>
      <xdr:col>72</xdr:col>
      <xdr:colOff>203200</xdr:colOff>
      <xdr:row>42</xdr:row>
      <xdr:rowOff>150876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255256"/>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52849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158242</xdr:rowOff>
    </xdr:from>
    <xdr:to>
      <xdr:col>68</xdr:col>
      <xdr:colOff>152400</xdr:colOff>
      <xdr:row>42</xdr:row>
      <xdr:rowOff>54356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18769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33545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4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141478</xdr:rowOff>
    </xdr:from>
    <xdr:to>
      <xdr:col>64</xdr:col>
      <xdr:colOff>152400</xdr:colOff>
      <xdr:row>40</xdr:row>
      <xdr:rowOff>71628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81805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15494</xdr:rowOff>
    </xdr:from>
    <xdr:to>
      <xdr:col>81</xdr:col>
      <xdr:colOff>95250</xdr:colOff>
      <xdr:row>43</xdr:row>
      <xdr:rowOff>117094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159021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35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157988</xdr:rowOff>
    </xdr:from>
    <xdr:to>
      <xdr:col>77</xdr:col>
      <xdr:colOff>95250</xdr:colOff>
      <xdr:row>43</xdr:row>
      <xdr:rowOff>88138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72915</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445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100076</xdr:rowOff>
    </xdr:from>
    <xdr:to>
      <xdr:col>73</xdr:col>
      <xdr:colOff>44450</xdr:colOff>
      <xdr:row>43</xdr:row>
      <xdr:rowOff>30226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15003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3556</xdr:rowOff>
    </xdr:from>
    <xdr:to>
      <xdr:col>68</xdr:col>
      <xdr:colOff>203200</xdr:colOff>
      <xdr:row>42</xdr:row>
      <xdr:rowOff>105156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89933</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107442</xdr:rowOff>
    </xdr:from>
    <xdr:to>
      <xdr:col>64</xdr:col>
      <xdr:colOff>152400</xdr:colOff>
      <xdr:row>42</xdr:row>
      <xdr:rowOff>37592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22369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小学校建設事業及び借入作業が繰越になり、小学校建設にかかる起債現在高は増加しなかったものの、基準財政需要額算入見込額には算入されたため、将来負担比率が改善した。今後は起債発行を抑制し、公債費の低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92831</xdr:rowOff>
    </xdr:from>
    <xdr:to>
      <xdr:col>81</xdr:col>
      <xdr:colOff>44450</xdr:colOff>
      <xdr:row>18</xdr:row>
      <xdr:rowOff>136011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6179800" y="2836031"/>
          <a:ext cx="8382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36044</xdr:rowOff>
    </xdr:from>
    <xdr:to>
      <xdr:col>77</xdr:col>
      <xdr:colOff>44450</xdr:colOff>
      <xdr:row>18</xdr:row>
      <xdr:rowOff>136011</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5290800" y="3122144"/>
          <a:ext cx="889000" cy="9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36044</xdr:rowOff>
    </xdr:from>
    <xdr:to>
      <xdr:col>72</xdr:col>
      <xdr:colOff>203200</xdr:colOff>
      <xdr:row>19</xdr:row>
      <xdr:rowOff>119682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4401800" y="3122144"/>
          <a:ext cx="889000" cy="25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119682</xdr:rowOff>
    </xdr:from>
    <xdr:to>
      <xdr:col>68</xdr:col>
      <xdr:colOff>152400</xdr:colOff>
      <xdr:row>20</xdr:row>
      <xdr:rowOff>169999</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3377232"/>
          <a:ext cx="889000" cy="22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108252</xdr:rowOff>
    </xdr:from>
    <xdr:to>
      <xdr:col>68</xdr:col>
      <xdr:colOff>203200</xdr:colOff>
      <xdr:row>14</xdr:row>
      <xdr:rowOff>38402</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40217</xdr:rowOff>
    </xdr:from>
    <xdr:to>
      <xdr:col>64</xdr:col>
      <xdr:colOff>152400</xdr:colOff>
      <xdr:row>14</xdr:row>
      <xdr:rowOff>141817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44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151994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20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42031</xdr:rowOff>
    </xdr:from>
    <xdr:to>
      <xdr:col>81</xdr:col>
      <xdr:colOff>95250</xdr:colOff>
      <xdr:row>16</xdr:row>
      <xdr:rowOff>143631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7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14108</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757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85211</xdr:rowOff>
    </xdr:from>
    <xdr:to>
      <xdr:col>77</xdr:col>
      <xdr:colOff>95250</xdr:colOff>
      <xdr:row>19</xdr:row>
      <xdr:rowOff>15361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17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138</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257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156694</xdr:rowOff>
    </xdr:from>
    <xdr:to>
      <xdr:col>73</xdr:col>
      <xdr:colOff>44450</xdr:colOff>
      <xdr:row>18</xdr:row>
      <xdr:rowOff>86844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30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71621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315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68882</xdr:rowOff>
    </xdr:from>
    <xdr:to>
      <xdr:col>68</xdr:col>
      <xdr:colOff>203200</xdr:colOff>
      <xdr:row>19</xdr:row>
      <xdr:rowOff>170482</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332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155259</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341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119199</xdr:rowOff>
    </xdr:from>
    <xdr:to>
      <xdr:col>64</xdr:col>
      <xdr:colOff>152400</xdr:colOff>
      <xdr:row>21</xdr:row>
      <xdr:rowOff>49349</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354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34126</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3634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22,630
22,334
41.06
13,692,930
12,327,755
1,046,151
6,336,403
11,632,645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給与改定等による人件費の上昇もあり、人件費が上昇する形となった。引き続き適正な人員管理を図り、住民サービスを維持していく。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104140</xdr:rowOff>
    </xdr:from>
    <xdr:to>
      <xdr:col>24</xdr:col>
      <xdr:colOff>25400</xdr:colOff>
      <xdr:row>38</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192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88917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61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31750</xdr:rowOff>
    </xdr:from>
    <xdr:to>
      <xdr:col>19</xdr:col>
      <xdr:colOff>187325</xdr:colOff>
      <xdr:row>38</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32500"/>
          <a:ext cx="889000" cy="58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123207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2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31750</xdr:rowOff>
    </xdr:from>
    <xdr:to>
      <xdr:col>15</xdr:col>
      <xdr:colOff>98425</xdr:colOff>
      <xdr:row>35</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325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39370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4012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137160</xdr:rowOff>
    </xdr:from>
    <xdr:to>
      <xdr:col>6</xdr:col>
      <xdr:colOff>171450</xdr:colOff>
      <xdr:row>37</xdr:row>
      <xdr:rowOff>67310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52087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106680</xdr:rowOff>
    </xdr:from>
    <xdr:to>
      <xdr:col>24</xdr:col>
      <xdr:colOff>76200</xdr:colOff>
      <xdr:row>39</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78757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53340</xdr:rowOff>
    </xdr:from>
    <xdr:to>
      <xdr:col>20</xdr:col>
      <xdr:colOff>38100</xdr:colOff>
      <xdr:row>38</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139717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152400</xdr:rowOff>
    </xdr:from>
    <xdr:to>
      <xdr:col>15</xdr:col>
      <xdr:colOff>149225</xdr:colOff>
      <xdr:row>35</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92727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160020</xdr:rowOff>
    </xdr:from>
    <xdr:to>
      <xdr:col>11</xdr:col>
      <xdr:colOff>60325</xdr:colOff>
      <xdr:row>35</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100347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類似団体平均を下回る数値で推移しているものの、物価高騰等により物件費の占める割合の上昇が続いている。事業見直し等により、引き続き物件費の抑制に努めたい。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76200</xdr:rowOff>
    </xdr:from>
    <xdr:to>
      <xdr:col>82</xdr:col>
      <xdr:colOff>107950</xdr:colOff>
      <xdr:row>16</xdr:row>
      <xdr:rowOff>152400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19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95250</xdr:rowOff>
    </xdr:from>
    <xdr:to>
      <xdr:col>78</xdr:col>
      <xdr:colOff>69850</xdr:colOff>
      <xdr:row>16</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667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44450</xdr:rowOff>
    </xdr:from>
    <xdr:to>
      <xdr:col>73</xdr:col>
      <xdr:colOff>180975</xdr:colOff>
      <xdr:row>15</xdr:row>
      <xdr:rowOff>95250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16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101600</xdr:rowOff>
    </xdr:from>
    <xdr:to>
      <xdr:col>69</xdr:col>
      <xdr:colOff>92075</xdr:colOff>
      <xdr:row>15</xdr:row>
      <xdr:rowOff>44450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501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12700</xdr:rowOff>
    </xdr:from>
    <xdr:to>
      <xdr:col>65</xdr:col>
      <xdr:colOff>53975</xdr:colOff>
      <xdr:row>18</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309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99077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18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101600</xdr:rowOff>
    </xdr:from>
    <xdr:to>
      <xdr:col>82</xdr:col>
      <xdr:colOff>158750</xdr:colOff>
      <xdr:row>17</xdr:row>
      <xdr:rowOff>31750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8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25400</xdr:rowOff>
    </xdr:from>
    <xdr:to>
      <xdr:col>78</xdr:col>
      <xdr:colOff>120650</xdr:colOff>
      <xdr:row>16</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3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44450</xdr:rowOff>
    </xdr:from>
    <xdr:to>
      <xdr:col>74</xdr:col>
      <xdr:colOff>31750</xdr:colOff>
      <xdr:row>15</xdr:row>
      <xdr:rowOff>146050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1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156227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8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165100</xdr:rowOff>
    </xdr:from>
    <xdr:to>
      <xdr:col>69</xdr:col>
      <xdr:colOff>142875</xdr:colOff>
      <xdr:row>15</xdr:row>
      <xdr:rowOff>95250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6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105427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33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50800</xdr:rowOff>
    </xdr:from>
    <xdr:to>
      <xdr:col>65</xdr:col>
      <xdr:colOff>53975</xdr:colOff>
      <xdr:row>14</xdr:row>
      <xdr:rowOff>152400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45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162577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1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前年度に比べて扶助費は増加し、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％となった。類似団体平均と比べて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ポイントほど高くなっている。少子高齢化などの課題解決に取り組む上で扶助費は今後も増加が見込まれるため、自主財源の確保に努め財政健全化を図りたい。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1872"/>
          <a:ext cx="8382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56</xdr:row>
      <xdr:rowOff>110672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812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86178</xdr:rowOff>
    </xdr:from>
    <xdr:to>
      <xdr:col>15</xdr:col>
      <xdr:colOff>98425</xdr:colOff>
      <xdr:row>55</xdr:row>
      <xdr:rowOff>151493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15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86178</xdr:rowOff>
    </xdr:from>
    <xdr:to>
      <xdr:col>11</xdr:col>
      <xdr:colOff>9525</xdr:colOff>
      <xdr:row>55</xdr:row>
      <xdr:rowOff>102507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159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840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141515</xdr:rowOff>
    </xdr:from>
    <xdr:to>
      <xdr:col>24</xdr:col>
      <xdr:colOff>76200</xdr:colOff>
      <xdr:row>57</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113592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35378</xdr:rowOff>
    </xdr:from>
    <xdr:to>
      <xdr:col>11</xdr:col>
      <xdr:colOff>60325</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163484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ポイントの乖離があり、前年度に引き続いて類似団体平均よりも割合が高くなっている。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事業見直し等を行い、引き続き経費の削減に努めたい。</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154215</xdr:rowOff>
    </xdr:from>
    <xdr:to>
      <xdr:col>82</xdr:col>
      <xdr:colOff>107950</xdr:colOff>
      <xdr:row>59</xdr:row>
      <xdr:rowOff>64407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69615"/>
          <a:ext cx="0" cy="111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36484</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15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64407</xdr:rowOff>
    </xdr:from>
    <xdr:to>
      <xdr:col>82</xdr:col>
      <xdr:colOff>196850</xdr:colOff>
      <xdr:row>59</xdr:row>
      <xdr:rowOff>64407</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17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69142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81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154215</xdr:rowOff>
    </xdr:from>
    <xdr:to>
      <xdr:col>82</xdr:col>
      <xdr:colOff>196850</xdr:colOff>
      <xdr:row>52</xdr:row>
      <xdr:rowOff>154215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69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9978</xdr:rowOff>
    </xdr:from>
    <xdr:to>
      <xdr:col>82</xdr:col>
      <xdr:colOff>107950</xdr:colOff>
      <xdr:row>59</xdr:row>
      <xdr:rowOff>64407</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1255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95449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35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78922</xdr:rowOff>
    </xdr:from>
    <xdr:to>
      <xdr:col>82</xdr:col>
      <xdr:colOff>158750</xdr:colOff>
      <xdr:row>56</xdr:row>
      <xdr:rowOff>9072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9978</xdr:rowOff>
    </xdr:from>
    <xdr:to>
      <xdr:col>78</xdr:col>
      <xdr:colOff>69850</xdr:colOff>
      <xdr:row>60</xdr:row>
      <xdr:rowOff>143328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125528"/>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48985</xdr:rowOff>
    </xdr:from>
    <xdr:to>
      <xdr:col>78</xdr:col>
      <xdr:colOff>120650</xdr:colOff>
      <xdr:row>56</xdr:row>
      <xdr:rowOff>150585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160762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1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143328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997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48985</xdr:rowOff>
    </xdr:from>
    <xdr:to>
      <xdr:col>74</xdr:col>
      <xdr:colOff>31750</xdr:colOff>
      <xdr:row>56</xdr:row>
      <xdr:rowOff>150585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160762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154215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99700"/>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16328</xdr:rowOff>
    </xdr:from>
    <xdr:to>
      <xdr:col>69</xdr:col>
      <xdr:colOff>142875</xdr:colOff>
      <xdr:row>56</xdr:row>
      <xdr:rowOff>117928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128105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93634</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3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130628</xdr:rowOff>
    </xdr:from>
    <xdr:to>
      <xdr:col>78</xdr:col>
      <xdr:colOff>120650</xdr:colOff>
      <xdr:row>59</xdr:row>
      <xdr:rowOff>60778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45555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61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92528</xdr:rowOff>
    </xdr:from>
    <xdr:to>
      <xdr:col>74</xdr:col>
      <xdr:colOff>31750</xdr:colOff>
      <xdr:row>61</xdr:row>
      <xdr:rowOff>22678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7455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103415</xdr:rowOff>
    </xdr:from>
    <xdr:to>
      <xdr:col>65</xdr:col>
      <xdr:colOff>53975</xdr:colOff>
      <xdr:row>61</xdr:row>
      <xdr:rowOff>33565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18342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7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補助費は近年継続して増加しているが、令和６年度は横ばいとなった。しかし、類似団体平均を上回る割合となっており、引き続き事業見直し等により、経費の抑制を図る。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58420</xdr:rowOff>
    </xdr:from>
    <xdr:to>
      <xdr:col>82</xdr:col>
      <xdr:colOff>107950</xdr:colOff>
      <xdr:row>38</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573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38</xdr:row>
      <xdr:rowOff>58420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40348"/>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168148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2763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49276</xdr:rowOff>
    </xdr:from>
    <xdr:to>
      <xdr:col>69</xdr:col>
      <xdr:colOff>92075</xdr:colOff>
      <xdr:row>36</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22147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xdr:rowOff>
    </xdr:from>
    <xdr:to>
      <xdr:col>82</xdr:col>
      <xdr:colOff>158750</xdr:colOff>
      <xdr:row>38</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151147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xdr:rowOff>
    </xdr:from>
    <xdr:to>
      <xdr:col>78</xdr:col>
      <xdr:colOff>120650</xdr:colOff>
      <xdr:row>38</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93997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110253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元年までに実施した中学校整備に係る償還が本格化したことにより、近年類似団体平均を大きく上回る状況が継続している。新小学校等建設に伴う公債費の増加があり、今後起債の発行を抑制す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92711</xdr:rowOff>
    </xdr:from>
    <xdr:to>
      <xdr:col>24</xdr:col>
      <xdr:colOff>25400</xdr:colOff>
      <xdr:row>79</xdr:row>
      <xdr:rowOff>156718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637261"/>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147574</xdr:rowOff>
    </xdr:from>
    <xdr:to>
      <xdr:col>19</xdr:col>
      <xdr:colOff>187325</xdr:colOff>
      <xdr:row>79</xdr:row>
      <xdr:rowOff>156718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6921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1270</xdr:rowOff>
    </xdr:from>
    <xdr:to>
      <xdr:col>15</xdr:col>
      <xdr:colOff>98425</xdr:colOff>
      <xdr:row>79</xdr:row>
      <xdr:rowOff>147574</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54582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79</xdr:row>
      <xdr:rowOff>1270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454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32529</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41911</xdr:rowOff>
    </xdr:from>
    <xdr:to>
      <xdr:col>24</xdr:col>
      <xdr:colOff>76200</xdr:colOff>
      <xdr:row>79</xdr:row>
      <xdr:rowOff>143511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13988</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105918</xdr:rowOff>
    </xdr:from>
    <xdr:to>
      <xdr:col>20</xdr:col>
      <xdr:colOff>38100</xdr:colOff>
      <xdr:row>80</xdr:row>
      <xdr:rowOff>36068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20845</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736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96774</xdr:rowOff>
    </xdr:from>
    <xdr:to>
      <xdr:col>15</xdr:col>
      <xdr:colOff>149225</xdr:colOff>
      <xdr:row>80</xdr:row>
      <xdr:rowOff>26924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11701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72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121920</xdr:rowOff>
    </xdr:from>
    <xdr:to>
      <xdr:col>11</xdr:col>
      <xdr:colOff>60325</xdr:colOff>
      <xdr:row>79</xdr:row>
      <xdr:rowOff>52070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36847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5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類似団体平均を上回り、類似団体内の最大値に近づく形となった。計画的な事業の見直しを実施し、経費の抑制を行い、早急に財政健全化を図る必要がある。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147574</xdr:rowOff>
    </xdr:from>
    <xdr:to>
      <xdr:col>82</xdr:col>
      <xdr:colOff>107950</xdr:colOff>
      <xdr:row>80</xdr:row>
      <xdr:rowOff>81280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69212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99585</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113285</xdr:rowOff>
    </xdr:from>
    <xdr:to>
      <xdr:col>78</xdr:col>
      <xdr:colOff>69850</xdr:colOff>
      <xdr:row>79</xdr:row>
      <xdr:rowOff>147574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143485"/>
          <a:ext cx="889000" cy="54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133858</xdr:rowOff>
    </xdr:from>
    <xdr:to>
      <xdr:col>73</xdr:col>
      <xdr:colOff>180975</xdr:colOff>
      <xdr:row>76</xdr:row>
      <xdr:rowOff>113285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992608"/>
          <a:ext cx="889000" cy="15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133858</xdr:rowOff>
    </xdr:from>
    <xdr:to>
      <xdr:col>69</xdr:col>
      <xdr:colOff>92075</xdr:colOff>
      <xdr:row>76</xdr:row>
      <xdr:rowOff>67563</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992608"/>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124206</xdr:rowOff>
    </xdr:from>
    <xdr:to>
      <xdr:col>65</xdr:col>
      <xdr:colOff>53975</xdr:colOff>
      <xdr:row>78</xdr:row>
      <xdr:rowOff>54356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39133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30480</xdr:rowOff>
    </xdr:from>
    <xdr:to>
      <xdr:col>82</xdr:col>
      <xdr:colOff>158750</xdr:colOff>
      <xdr:row>80</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74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110507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65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96774</xdr:rowOff>
    </xdr:from>
    <xdr:to>
      <xdr:col>78</xdr:col>
      <xdr:colOff>120650</xdr:colOff>
      <xdr:row>80</xdr:row>
      <xdr:rowOff>26924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64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11701</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72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62485</xdr:rowOff>
    </xdr:from>
    <xdr:to>
      <xdr:col>74</xdr:col>
      <xdr:colOff>31750</xdr:colOff>
      <xdr:row>76</xdr:row>
      <xdr:rowOff>164085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2811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83058</xdr:rowOff>
    </xdr:from>
    <xdr:to>
      <xdr:col>69</xdr:col>
      <xdr:colOff>142875</xdr:colOff>
      <xdr:row>76</xdr:row>
      <xdr:rowOff>13208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23385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16763</xdr:rowOff>
    </xdr:from>
    <xdr:to>
      <xdr:col>65</xdr:col>
      <xdr:colOff>53975</xdr:colOff>
      <xdr:row>76</xdr:row>
      <xdr:rowOff>118363</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128541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152843</xdr:rowOff>
    </xdr:from>
    <xdr:to>
      <xdr:col>29</xdr:col>
      <xdr:colOff>127000</xdr:colOff>
      <xdr:row>20</xdr:row>
      <xdr:rowOff>114569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6418"/>
          <a:ext cx="0" cy="1504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86646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63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114569</xdr:rowOff>
    </xdr:from>
    <xdr:to>
      <xdr:col>30</xdr:col>
      <xdr:colOff>25400</xdr:colOff>
      <xdr:row>20</xdr:row>
      <xdr:rowOff>114569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91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67770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29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152843</xdr:rowOff>
    </xdr:from>
    <xdr:to>
      <xdr:col>30</xdr:col>
      <xdr:colOff>25400</xdr:colOff>
      <xdr:row>11</xdr:row>
      <xdr:rowOff>152843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64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6033</xdr:rowOff>
    </xdr:from>
    <xdr:to>
      <xdr:col>29</xdr:col>
      <xdr:colOff>127000</xdr:colOff>
      <xdr:row>17</xdr:row>
      <xdr:rowOff>151520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68308"/>
          <a:ext cx="647700" cy="145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38736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001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66659</xdr:rowOff>
    </xdr:from>
    <xdr:to>
      <xdr:col>29</xdr:col>
      <xdr:colOff>177800</xdr:colOff>
      <xdr:row>17</xdr:row>
      <xdr:rowOff>168259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28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151520</xdr:rowOff>
    </xdr:from>
    <xdr:to>
      <xdr:col>26</xdr:col>
      <xdr:colOff>50800</xdr:colOff>
      <xdr:row>17</xdr:row>
      <xdr:rowOff>164501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13795"/>
          <a:ext cx="698500" cy="12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163748</xdr:rowOff>
    </xdr:from>
    <xdr:to>
      <xdr:col>26</xdr:col>
      <xdr:colOff>101600</xdr:colOff>
      <xdr:row>18</xdr:row>
      <xdr:rowOff>93898</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26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78676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12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164501</xdr:rowOff>
    </xdr:from>
    <xdr:to>
      <xdr:col>22</xdr:col>
      <xdr:colOff>114300</xdr:colOff>
      <xdr:row>17</xdr:row>
      <xdr:rowOff>166657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26776"/>
          <a:ext cx="698500" cy="2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35390</xdr:rowOff>
    </xdr:from>
    <xdr:to>
      <xdr:col>22</xdr:col>
      <xdr:colOff>165100</xdr:colOff>
      <xdr:row>18</xdr:row>
      <xdr:rowOff>136989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69115"/>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121766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5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166657</xdr:rowOff>
    </xdr:from>
    <xdr:to>
      <xdr:col>18</xdr:col>
      <xdr:colOff>177800</xdr:colOff>
      <xdr:row>18</xdr:row>
      <xdr:rowOff>29595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28932"/>
          <a:ext cx="698500" cy="34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47358</xdr:rowOff>
    </xdr:from>
    <xdr:to>
      <xdr:col>19</xdr:col>
      <xdr:colOff>38100</xdr:colOff>
      <xdr:row>18</xdr:row>
      <xdr:rowOff>148958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133735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69826</xdr:rowOff>
    </xdr:from>
    <xdr:to>
      <xdr:col>15</xdr:col>
      <xdr:colOff>101600</xdr:colOff>
      <xdr:row>19</xdr:row>
      <xdr:rowOff>171426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375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156203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461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126683</xdr:rowOff>
    </xdr:from>
    <xdr:to>
      <xdr:col>29</xdr:col>
      <xdr:colOff>177800</xdr:colOff>
      <xdr:row>17</xdr:row>
      <xdr:rowOff>56833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17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143210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6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100720</xdr:rowOff>
    </xdr:from>
    <xdr:to>
      <xdr:col>26</xdr:col>
      <xdr:colOff>101600</xdr:colOff>
      <xdr:row>18</xdr:row>
      <xdr:rowOff>30870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62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41047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831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113701</xdr:rowOff>
    </xdr:from>
    <xdr:to>
      <xdr:col>22</xdr:col>
      <xdr:colOff>165100</xdr:colOff>
      <xdr:row>18</xdr:row>
      <xdr:rowOff>43851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75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54028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4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115857</xdr:rowOff>
    </xdr:from>
    <xdr:to>
      <xdr:col>19</xdr:col>
      <xdr:colOff>38100</xdr:colOff>
      <xdr:row>18</xdr:row>
      <xdr:rowOff>46007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78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56184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84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150245</xdr:rowOff>
    </xdr:from>
    <xdr:to>
      <xdr:col>15</xdr:col>
      <xdr:colOff>101600</xdr:colOff>
      <xdr:row>18</xdr:row>
      <xdr:rowOff>80395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12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90572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88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0" name="人口1人当たり決算額の推移グラフ枠445">
          <a:extLst>
            <a:ext uri="{FF2B5EF4-FFF2-40B4-BE49-F238E27FC236}">
              <a16:creationId xmlns:a16="http://schemas.microsoft.com/office/drawing/2014/main" id="{00000000-0008-0000-0500-00006E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2" name="人口1人当たり決算額の推移最小値テキスト445">
          <a:extLst>
            <a:ext uri="{FF2B5EF4-FFF2-40B4-BE49-F238E27FC236}">
              <a16:creationId xmlns:a16="http://schemas.microsoft.com/office/drawing/2014/main" id="{00000000-0008-0000-0500-000070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4" name="人口1人当たり決算額の推移最大値テキスト445">
          <a:extLst>
            <a:ext uri="{FF2B5EF4-FFF2-40B4-BE49-F238E27FC236}">
              <a16:creationId xmlns:a16="http://schemas.microsoft.com/office/drawing/2014/main" id="{00000000-0008-0000-0500-000072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36246</xdr:rowOff>
    </xdr:from>
    <xdr:to>
      <xdr:col>29</xdr:col>
      <xdr:colOff>127000</xdr:colOff>
      <xdr:row>35</xdr:row>
      <xdr:rowOff>46598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5003800" y="6646596"/>
          <a:ext cx="647700" cy="10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63071</xdr:rowOff>
    </xdr:from>
    <xdr:ext cx="762000" cy="259045"/>
    <xdr:sp macro="" textlink="">
      <xdr:nvSpPr>
        <xdr:cNvPr id="117" name="人口1人当たり決算額の推移平均値テキスト445">
          <a:extLst>
            <a:ext uri="{FF2B5EF4-FFF2-40B4-BE49-F238E27FC236}">
              <a16:creationId xmlns:a16="http://schemas.microsoft.com/office/drawing/2014/main" id="{00000000-0008-0000-0500-000075000000}"/>
            </a:ext>
          </a:extLst>
        </xdr:cNvPr>
        <xdr:cNvSpPr txBox="1"/>
      </xdr:nvSpPr>
      <xdr:spPr>
        <a:xfrm>
          <a:off x="5740400" y="7016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46598</xdr:rowOff>
    </xdr:from>
    <xdr:to>
      <xdr:col>26</xdr:col>
      <xdr:colOff>50800</xdr:colOff>
      <xdr:row>35</xdr:row>
      <xdr:rowOff>54828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4305300" y="6656948"/>
          <a:ext cx="698500" cy="82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156209</xdr:rowOff>
    </xdr:from>
    <xdr:ext cx="7366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622800" y="7109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54828</xdr:rowOff>
    </xdr:from>
    <xdr:to>
      <xdr:col>22</xdr:col>
      <xdr:colOff>114300</xdr:colOff>
      <xdr:row>35</xdr:row>
      <xdr:rowOff>165078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3606800" y="6665178"/>
          <a:ext cx="698500" cy="1102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4125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924300" y="712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165078</xdr:rowOff>
    </xdr:from>
    <xdr:to>
      <xdr:col>18</xdr:col>
      <xdr:colOff>177800</xdr:colOff>
      <xdr:row>35</xdr:row>
      <xdr:rowOff>231503</xdr:rowOff>
    </xdr:to>
    <xdr:cxnSp macro="">
      <xdr:nvCxnSpPr>
        <xdr:cNvPr id="125" name="直線コネクタ 124">
          <a:extLst>
            <a:ext uri="{FF2B5EF4-FFF2-40B4-BE49-F238E27FC236}">
              <a16:creationId xmlns:a16="http://schemas.microsoft.com/office/drawing/2014/main" id="{00000000-0008-0000-0500-00007D000000}"/>
            </a:ext>
          </a:extLst>
        </xdr:cNvPr>
        <xdr:cNvCxnSpPr/>
      </xdr:nvCxnSpPr>
      <xdr:spPr bwMode="auto">
        <a:xfrm flipV="1">
          <a:off x="2908300" y="6775428"/>
          <a:ext cx="698500" cy="664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72803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225800" y="7197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20291</xdr:rowOff>
    </xdr:from>
    <xdr:to>
      <xdr:col>15</xdr:col>
      <xdr:colOff>101600</xdr:colOff>
      <xdr:row>37</xdr:row>
      <xdr:rowOff>121891</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2857500" y="7144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106668</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527300" y="72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328346</xdr:rowOff>
    </xdr:from>
    <xdr:to>
      <xdr:col>29</xdr:col>
      <xdr:colOff>177800</xdr:colOff>
      <xdr:row>35</xdr:row>
      <xdr:rowOff>87046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5600700" y="6595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173423</xdr:rowOff>
    </xdr:from>
    <xdr:ext cx="762000" cy="259045"/>
    <xdr:sp macro="" textlink="">
      <xdr:nvSpPr>
        <xdr:cNvPr id="136" name="人口1人当たり決算額の推移該当値テキスト445">
          <a:extLst>
            <a:ext uri="{FF2B5EF4-FFF2-40B4-BE49-F238E27FC236}">
              <a16:creationId xmlns:a16="http://schemas.microsoft.com/office/drawing/2014/main" id="{00000000-0008-0000-0500-000088000000}"/>
            </a:ext>
          </a:extLst>
        </xdr:cNvPr>
        <xdr:cNvSpPr txBox="1"/>
      </xdr:nvSpPr>
      <xdr:spPr>
        <a:xfrm>
          <a:off x="5740400" y="644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338698</xdr:rowOff>
    </xdr:from>
    <xdr:to>
      <xdr:col>26</xdr:col>
      <xdr:colOff>101600</xdr:colOff>
      <xdr:row>35</xdr:row>
      <xdr:rowOff>97398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953000" y="6606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107575</xdr:rowOff>
    </xdr:from>
    <xdr:ext cx="7366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622800" y="6375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4028</xdr:rowOff>
    </xdr:from>
    <xdr:to>
      <xdr:col>22</xdr:col>
      <xdr:colOff>165100</xdr:colOff>
      <xdr:row>35</xdr:row>
      <xdr:rowOff>105628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254500" y="66143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115805</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924300" y="6383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114278</xdr:rowOff>
    </xdr:from>
    <xdr:to>
      <xdr:col>19</xdr:col>
      <xdr:colOff>38100</xdr:colOff>
      <xdr:row>35</xdr:row>
      <xdr:rowOff>215878</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3556000" y="6724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226055</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225800" y="649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180703</xdr:rowOff>
    </xdr:from>
    <xdr:to>
      <xdr:col>15</xdr:col>
      <xdr:colOff>101600</xdr:colOff>
      <xdr:row>35</xdr:row>
      <xdr:rowOff>282303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2857500" y="6791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292480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2527300" y="6559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22,630
22,334
41.06
13,692,930
12,327,755
1,046,151
6,336,403
11,632,645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154749</xdr:rowOff>
    </xdr:from>
    <xdr:to>
      <xdr:col>24</xdr:col>
      <xdr:colOff>62865</xdr:colOff>
      <xdr:row>39</xdr:row>
      <xdr:rowOff>123469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26799"/>
          <a:ext cx="1270" cy="1683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127296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81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123469</xdr:rowOff>
    </xdr:from>
    <xdr:to>
      <xdr:col>24</xdr:col>
      <xdr:colOff>152400</xdr:colOff>
      <xdr:row>39</xdr:row>
      <xdr:rowOff>123469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81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101426</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02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154749</xdr:rowOff>
    </xdr:from>
    <xdr:to>
      <xdr:col>24</xdr:col>
      <xdr:colOff>152400</xdr:colOff>
      <xdr:row>29</xdr:row>
      <xdr:rowOff>154749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26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28410</xdr:rowOff>
    </xdr:from>
    <xdr:to>
      <xdr:col>24</xdr:col>
      <xdr:colOff>63500</xdr:colOff>
      <xdr:row>36</xdr:row>
      <xdr:rowOff>143682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00610"/>
          <a:ext cx="838200" cy="115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29970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1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51543</xdr:rowOff>
    </xdr:from>
    <xdr:to>
      <xdr:col>24</xdr:col>
      <xdr:colOff>114300</xdr:colOff>
      <xdr:row>36</xdr:row>
      <xdr:rowOff>153143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3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143682</xdr:rowOff>
    </xdr:from>
    <xdr:to>
      <xdr:col>19</xdr:col>
      <xdr:colOff>177800</xdr:colOff>
      <xdr:row>36</xdr:row>
      <xdr:rowOff>154959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15882"/>
          <a:ext cx="889000" cy="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153213</xdr:rowOff>
    </xdr:from>
    <xdr:to>
      <xdr:col>20</xdr:col>
      <xdr:colOff>38100</xdr:colOff>
      <xdr:row>37</xdr:row>
      <xdr:rowOff>83363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74490</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418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154959</xdr:rowOff>
    </xdr:from>
    <xdr:to>
      <xdr:col>15</xdr:col>
      <xdr:colOff>50800</xdr:colOff>
      <xdr:row>37</xdr:row>
      <xdr:rowOff>37440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27159"/>
          <a:ext cx="889000" cy="5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25426</xdr:rowOff>
    </xdr:from>
    <xdr:to>
      <xdr:col>15</xdr:col>
      <xdr:colOff>101600</xdr:colOff>
      <xdr:row>37</xdr:row>
      <xdr:rowOff>127026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6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118153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4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31020</xdr:rowOff>
    </xdr:from>
    <xdr:to>
      <xdr:col>10</xdr:col>
      <xdr:colOff>114300</xdr:colOff>
      <xdr:row>37</xdr:row>
      <xdr:rowOff>37440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74670"/>
          <a:ext cx="889000" cy="6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35674</xdr:rowOff>
    </xdr:from>
    <xdr:to>
      <xdr:col>10</xdr:col>
      <xdr:colOff>165100</xdr:colOff>
      <xdr:row>37</xdr:row>
      <xdr:rowOff>137274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7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128402</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4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94977</xdr:rowOff>
    </xdr:from>
    <xdr:to>
      <xdr:col>6</xdr:col>
      <xdr:colOff>38100</xdr:colOff>
      <xdr:row>39</xdr:row>
      <xdr:rowOff>25127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61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16254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70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149060</xdr:rowOff>
    </xdr:from>
    <xdr:to>
      <xdr:col>24</xdr:col>
      <xdr:colOff>114300</xdr:colOff>
      <xdr:row>36</xdr:row>
      <xdr:rowOff>79210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4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487</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0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92882</xdr:rowOff>
    </xdr:from>
    <xdr:to>
      <xdr:col>20</xdr:col>
      <xdr:colOff>38100</xdr:colOff>
      <xdr:row>37</xdr:row>
      <xdr:rowOff>23032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6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39559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4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104159</xdr:rowOff>
    </xdr:from>
    <xdr:to>
      <xdr:col>15</xdr:col>
      <xdr:colOff>101600</xdr:colOff>
      <xdr:row>37</xdr:row>
      <xdr:rowOff>34309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7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50836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5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158090</xdr:rowOff>
    </xdr:from>
    <xdr:to>
      <xdr:col>10</xdr:col>
      <xdr:colOff>165100</xdr:colOff>
      <xdr:row>37</xdr:row>
      <xdr:rowOff>88240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104767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10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151670</xdr:rowOff>
    </xdr:from>
    <xdr:to>
      <xdr:col>6</xdr:col>
      <xdr:colOff>38100</xdr:colOff>
      <xdr:row>37</xdr:row>
      <xdr:rowOff>81820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2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98347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80797</xdr:rowOff>
    </xdr:from>
    <xdr:to>
      <xdr:col>24</xdr:col>
      <xdr:colOff>63500</xdr:colOff>
      <xdr:row>55</xdr:row>
      <xdr:rowOff>151447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10547"/>
          <a:ext cx="838200" cy="7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37609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67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151447</xdr:rowOff>
    </xdr:from>
    <xdr:to>
      <xdr:col>19</xdr:col>
      <xdr:colOff>177800</xdr:colOff>
      <xdr:row>55</xdr:row>
      <xdr:rowOff>155740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581197"/>
          <a:ext cx="889000" cy="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155740</xdr:rowOff>
    </xdr:from>
    <xdr:to>
      <xdr:col>15</xdr:col>
      <xdr:colOff>50800</xdr:colOff>
      <xdr:row>56</xdr:row>
      <xdr:rowOff>50609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85490"/>
          <a:ext cx="889000" cy="66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9525</xdr:rowOff>
    </xdr:from>
    <xdr:to>
      <xdr:col>10</xdr:col>
      <xdr:colOff>114300</xdr:colOff>
      <xdr:row>56</xdr:row>
      <xdr:rowOff>50609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610725"/>
          <a:ext cx="889000" cy="4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83033</xdr:rowOff>
    </xdr:from>
    <xdr:to>
      <xdr:col>6</xdr:col>
      <xdr:colOff>38100</xdr:colOff>
      <xdr:row>57</xdr:row>
      <xdr:rowOff>13183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8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4310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7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29997</xdr:rowOff>
    </xdr:from>
    <xdr:to>
      <xdr:col>24</xdr:col>
      <xdr:colOff>114300</xdr:colOff>
      <xdr:row>55</xdr:row>
      <xdr:rowOff>131597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52874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1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100647</xdr:rowOff>
    </xdr:from>
    <xdr:to>
      <xdr:col>20</xdr:col>
      <xdr:colOff>38100</xdr:colOff>
      <xdr:row>56</xdr:row>
      <xdr:rowOff>30797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21924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6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104940</xdr:rowOff>
    </xdr:from>
    <xdr:to>
      <xdr:col>15</xdr:col>
      <xdr:colOff>101600</xdr:colOff>
      <xdr:row>56</xdr:row>
      <xdr:rowOff>35090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26217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62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171259</xdr:rowOff>
    </xdr:from>
    <xdr:to>
      <xdr:col>10</xdr:col>
      <xdr:colOff>165100</xdr:colOff>
      <xdr:row>56</xdr:row>
      <xdr:rowOff>101409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0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92536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9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130175</xdr:rowOff>
    </xdr:from>
    <xdr:to>
      <xdr:col>6</xdr:col>
      <xdr:colOff>38100</xdr:colOff>
      <xdr:row>56</xdr:row>
      <xdr:rowOff>60325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76852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335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6826</xdr:rowOff>
    </xdr:from>
    <xdr:to>
      <xdr:col>24</xdr:col>
      <xdr:colOff>63500</xdr:colOff>
      <xdr:row>76</xdr:row>
      <xdr:rowOff>43402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3702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170997</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29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43402</xdr:rowOff>
    </xdr:from>
    <xdr:to>
      <xdr:col>19</xdr:col>
      <xdr:colOff>177800</xdr:colOff>
      <xdr:row>76</xdr:row>
      <xdr:rowOff>75749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073602"/>
          <a:ext cx="889000" cy="3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129734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5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75749</xdr:rowOff>
    </xdr:from>
    <xdr:to>
      <xdr:col>15</xdr:col>
      <xdr:colOff>50800</xdr:colOff>
      <xdr:row>76</xdr:row>
      <xdr:rowOff>156502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05949"/>
          <a:ext cx="889000" cy="8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126934</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57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156502</xdr:rowOff>
    </xdr:from>
    <xdr:to>
      <xdr:col>10</xdr:col>
      <xdr:colOff>114300</xdr:colOff>
      <xdr:row>77</xdr:row>
      <xdr:rowOff>92608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86702"/>
          <a:ext cx="889000" cy="10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85585</xdr:rowOff>
    </xdr:from>
    <xdr:to>
      <xdr:col>6</xdr:col>
      <xdr:colOff>38100</xdr:colOff>
      <xdr:row>77</xdr:row>
      <xdr:rowOff>15735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32262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89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127476</xdr:rowOff>
    </xdr:from>
    <xdr:to>
      <xdr:col>24</xdr:col>
      <xdr:colOff>114300</xdr:colOff>
      <xdr:row>76</xdr:row>
      <xdr:rowOff>57626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8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150353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3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164052</xdr:rowOff>
    </xdr:from>
    <xdr:to>
      <xdr:col>20</xdr:col>
      <xdr:colOff>38100</xdr:colOff>
      <xdr:row>76</xdr:row>
      <xdr:rowOff>94202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2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110729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79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24949</xdr:rowOff>
    </xdr:from>
    <xdr:to>
      <xdr:col>15</xdr:col>
      <xdr:colOff>101600</xdr:colOff>
      <xdr:row>76</xdr:row>
      <xdr:rowOff>126549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5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143076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30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105702</xdr:rowOff>
    </xdr:from>
    <xdr:to>
      <xdr:col>10</xdr:col>
      <xdr:colOff>165100</xdr:colOff>
      <xdr:row>77</xdr:row>
      <xdr:rowOff>35852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3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26979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28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41808</xdr:rowOff>
    </xdr:from>
    <xdr:to>
      <xdr:col>6</xdr:col>
      <xdr:colOff>38100</xdr:colOff>
      <xdr:row>77</xdr:row>
      <xdr:rowOff>143408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4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134535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3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12467</xdr:rowOff>
    </xdr:from>
    <xdr:to>
      <xdr:col>24</xdr:col>
      <xdr:colOff>63500</xdr:colOff>
      <xdr:row>97</xdr:row>
      <xdr:rowOff>19473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471667"/>
          <a:ext cx="838200" cy="17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19473</xdr:rowOff>
    </xdr:from>
    <xdr:to>
      <xdr:col>19</xdr:col>
      <xdr:colOff>177800</xdr:colOff>
      <xdr:row>97</xdr:row>
      <xdr:rowOff>113362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50123"/>
          <a:ext cx="889000" cy="9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88641</xdr:rowOff>
    </xdr:from>
    <xdr:to>
      <xdr:col>15</xdr:col>
      <xdr:colOff>50800</xdr:colOff>
      <xdr:row>97</xdr:row>
      <xdr:rowOff>113362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19291"/>
          <a:ext cx="889000" cy="24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28629</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83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88641</xdr:rowOff>
    </xdr:from>
    <xdr:to>
      <xdr:col>10</xdr:col>
      <xdr:colOff>114300</xdr:colOff>
      <xdr:row>99</xdr:row>
      <xdr:rowOff>35573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19291"/>
          <a:ext cx="889000" cy="289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19069</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131501</xdr:rowOff>
    </xdr:from>
    <xdr:to>
      <xdr:col>6</xdr:col>
      <xdr:colOff>38100</xdr:colOff>
      <xdr:row>98</xdr:row>
      <xdr:rowOff>61651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76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78178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53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133117</xdr:rowOff>
    </xdr:from>
    <xdr:to>
      <xdr:col>24</xdr:col>
      <xdr:colOff>114300</xdr:colOff>
      <xdr:row>96</xdr:row>
      <xdr:rowOff>63267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2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155994</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27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140123</xdr:rowOff>
    </xdr:from>
    <xdr:to>
      <xdr:col>20</xdr:col>
      <xdr:colOff>38100</xdr:colOff>
      <xdr:row>97</xdr:row>
      <xdr:rowOff>70273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9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86800</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37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62562</xdr:rowOff>
    </xdr:from>
    <xdr:to>
      <xdr:col>15</xdr:col>
      <xdr:colOff>101600</xdr:colOff>
      <xdr:row>97</xdr:row>
      <xdr:rowOff>164162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9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9239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46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37841</xdr:rowOff>
    </xdr:from>
    <xdr:to>
      <xdr:col>10</xdr:col>
      <xdr:colOff>165100</xdr:colOff>
      <xdr:row>97</xdr:row>
      <xdr:rowOff>139441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6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130568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61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156223</xdr:rowOff>
    </xdr:from>
    <xdr:to>
      <xdr:col>6</xdr:col>
      <xdr:colOff>38100</xdr:colOff>
      <xdr:row>99</xdr:row>
      <xdr:rowOff>86373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5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77500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5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92330</xdr:rowOff>
    </xdr:from>
    <xdr:to>
      <xdr:col>55</xdr:col>
      <xdr:colOff>0</xdr:colOff>
      <xdr:row>36</xdr:row>
      <xdr:rowOff>108267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264530"/>
          <a:ext cx="838200" cy="1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64488</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36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92330</xdr:rowOff>
    </xdr:from>
    <xdr:to>
      <xdr:col>50</xdr:col>
      <xdr:colOff>114300</xdr:colOff>
      <xdr:row>36</xdr:row>
      <xdr:rowOff>128906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26453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128906</xdr:rowOff>
    </xdr:from>
    <xdr:to>
      <xdr:col>45</xdr:col>
      <xdr:colOff>177800</xdr:colOff>
      <xdr:row>36</xdr:row>
      <xdr:rowOff>159904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301106"/>
          <a:ext cx="889000" cy="3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36661</xdr:rowOff>
    </xdr:from>
    <xdr:to>
      <xdr:col>41</xdr:col>
      <xdr:colOff>50800</xdr:colOff>
      <xdr:row>36</xdr:row>
      <xdr:rowOff>159904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865961"/>
          <a:ext cx="889000" cy="466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69181</xdr:rowOff>
    </xdr:from>
    <xdr:to>
      <xdr:col>36</xdr:col>
      <xdr:colOff>165100</xdr:colOff>
      <xdr:row>34</xdr:row>
      <xdr:rowOff>170781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89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161908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991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57467</xdr:rowOff>
    </xdr:from>
    <xdr:to>
      <xdr:col>55</xdr:col>
      <xdr:colOff>50800</xdr:colOff>
      <xdr:row>36</xdr:row>
      <xdr:rowOff>159067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2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80344</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8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41530</xdr:rowOff>
    </xdr:from>
    <xdr:to>
      <xdr:col>50</xdr:col>
      <xdr:colOff>165100</xdr:colOff>
      <xdr:row>36</xdr:row>
      <xdr:rowOff>143130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1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159657</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98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78106</xdr:rowOff>
    </xdr:from>
    <xdr:to>
      <xdr:col>46</xdr:col>
      <xdr:colOff>38100</xdr:colOff>
      <xdr:row>37</xdr:row>
      <xdr:rowOff>8256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5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24783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02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109104</xdr:rowOff>
    </xdr:from>
    <xdr:to>
      <xdr:col>41</xdr:col>
      <xdr:colOff>101600</xdr:colOff>
      <xdr:row>37</xdr:row>
      <xdr:rowOff>39254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55781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05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157311</xdr:rowOff>
    </xdr:from>
    <xdr:to>
      <xdr:col>36</xdr:col>
      <xdr:colOff>165100</xdr:colOff>
      <xdr:row>34</xdr:row>
      <xdr:rowOff>87461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81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103988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59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65306</xdr:rowOff>
    </xdr:from>
    <xdr:to>
      <xdr:col>55</xdr:col>
      <xdr:colOff>0</xdr:colOff>
      <xdr:row>57</xdr:row>
      <xdr:rowOff>38506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152156"/>
          <a:ext cx="838200" cy="65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65306</xdr:rowOff>
    </xdr:from>
    <xdr:to>
      <xdr:col>50</xdr:col>
      <xdr:colOff>114300</xdr:colOff>
      <xdr:row>56</xdr:row>
      <xdr:rowOff>137635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152156"/>
          <a:ext cx="889000" cy="58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128889</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3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137635</xdr:rowOff>
    </xdr:from>
    <xdr:to>
      <xdr:col>45</xdr:col>
      <xdr:colOff>177800</xdr:colOff>
      <xdr:row>57</xdr:row>
      <xdr:rowOff>44679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38835"/>
          <a:ext cx="889000" cy="78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65574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3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148996</xdr:rowOff>
    </xdr:from>
    <xdr:to>
      <xdr:col>41</xdr:col>
      <xdr:colOff>50800</xdr:colOff>
      <xdr:row>57</xdr:row>
      <xdr:rowOff>44679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50196"/>
          <a:ext cx="889000" cy="6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26578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111242</xdr:rowOff>
    </xdr:from>
    <xdr:to>
      <xdr:col>36</xdr:col>
      <xdr:colOff>165100</xdr:colOff>
      <xdr:row>57</xdr:row>
      <xdr:rowOff>41392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32519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0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159156</xdr:rowOff>
    </xdr:from>
    <xdr:to>
      <xdr:col>55</xdr:col>
      <xdr:colOff>50800</xdr:colOff>
      <xdr:row>57</xdr:row>
      <xdr:rowOff>89306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6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137583</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3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14506</xdr:rowOff>
    </xdr:from>
    <xdr:to>
      <xdr:col>50</xdr:col>
      <xdr:colOff>165100</xdr:colOff>
      <xdr:row>53</xdr:row>
      <xdr:rowOff>116106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10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132633</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887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86835</xdr:rowOff>
    </xdr:from>
    <xdr:to>
      <xdr:col>46</xdr:col>
      <xdr:colOff>38100</xdr:colOff>
      <xdr:row>57</xdr:row>
      <xdr:rowOff>16985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8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33512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6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165329</xdr:rowOff>
    </xdr:from>
    <xdr:to>
      <xdr:col>41</xdr:col>
      <xdr:colOff>101600</xdr:colOff>
      <xdr:row>57</xdr:row>
      <xdr:rowOff>95479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7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86606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59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98196</xdr:rowOff>
    </xdr:from>
    <xdr:to>
      <xdr:col>36</xdr:col>
      <xdr:colOff>165100</xdr:colOff>
      <xdr:row>57</xdr:row>
      <xdr:rowOff>28346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9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44873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47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129141</xdr:rowOff>
    </xdr:from>
    <xdr:to>
      <xdr:col>55</xdr:col>
      <xdr:colOff>0</xdr:colOff>
      <xdr:row>79</xdr:row>
      <xdr:rowOff>57610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2644991"/>
          <a:ext cx="838200" cy="957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129141</xdr:rowOff>
    </xdr:from>
    <xdr:to>
      <xdr:col>50</xdr:col>
      <xdr:colOff>114300</xdr:colOff>
      <xdr:row>79</xdr:row>
      <xdr:rowOff>2747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2644991"/>
          <a:ext cx="889000" cy="90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88608</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46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2747</xdr:rowOff>
    </xdr:from>
    <xdr:to>
      <xdr:col>45</xdr:col>
      <xdr:colOff>177800</xdr:colOff>
      <xdr:row>79</xdr:row>
      <xdr:rowOff>94252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547297"/>
          <a:ext cx="889000" cy="9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107990</xdr:rowOff>
    </xdr:from>
    <xdr:to>
      <xdr:col>41</xdr:col>
      <xdr:colOff>50800</xdr:colOff>
      <xdr:row>79</xdr:row>
      <xdr:rowOff>94252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481090"/>
          <a:ext cx="889000" cy="15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72430</xdr:rowOff>
    </xdr:from>
    <xdr:to>
      <xdr:col>36</xdr:col>
      <xdr:colOff>165100</xdr:colOff>
      <xdr:row>79</xdr:row>
      <xdr:rowOff>2580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4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165157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53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6810</xdr:rowOff>
    </xdr:from>
    <xdr:to>
      <xdr:col>55</xdr:col>
      <xdr:colOff>50800</xdr:colOff>
      <xdr:row>79</xdr:row>
      <xdr:rowOff>108410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55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93187</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46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78341</xdr:rowOff>
    </xdr:from>
    <xdr:to>
      <xdr:col>50</xdr:col>
      <xdr:colOff>165100</xdr:colOff>
      <xdr:row>74</xdr:row>
      <xdr:rowOff>8491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25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25018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36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123397</xdr:rowOff>
    </xdr:from>
    <xdr:to>
      <xdr:col>46</xdr:col>
      <xdr:colOff>38100</xdr:colOff>
      <xdr:row>79</xdr:row>
      <xdr:rowOff>53547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9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44674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89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43452</xdr:rowOff>
    </xdr:from>
    <xdr:to>
      <xdr:col>41</xdr:col>
      <xdr:colOff>101600</xdr:colOff>
      <xdr:row>79</xdr:row>
      <xdr:rowOff>145052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8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136179</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2017" y="13680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57190</xdr:rowOff>
    </xdr:from>
    <xdr:to>
      <xdr:col>36</xdr:col>
      <xdr:colOff>165100</xdr:colOff>
      <xdr:row>78</xdr:row>
      <xdr:rowOff>158790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3867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20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4724</xdr:rowOff>
    </xdr:from>
    <xdr:to>
      <xdr:col>55</xdr:col>
      <xdr:colOff>0</xdr:colOff>
      <xdr:row>97</xdr:row>
      <xdr:rowOff>7658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635374"/>
          <a:ext cx="8382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2463</xdr:rowOff>
    </xdr:from>
    <xdr:to>
      <xdr:col>50</xdr:col>
      <xdr:colOff>114300</xdr:colOff>
      <xdr:row>97</xdr:row>
      <xdr:rowOff>4724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633113"/>
          <a:ext cx="889000" cy="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48189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33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2463</xdr:rowOff>
    </xdr:from>
    <xdr:to>
      <xdr:col>45</xdr:col>
      <xdr:colOff>177800</xdr:colOff>
      <xdr:row>97</xdr:row>
      <xdr:rowOff>41796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33113"/>
          <a:ext cx="889000" cy="39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71886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70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33032</xdr:rowOff>
    </xdr:from>
    <xdr:to>
      <xdr:col>41</xdr:col>
      <xdr:colOff>50800</xdr:colOff>
      <xdr:row>97</xdr:row>
      <xdr:rowOff>41796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663682"/>
          <a:ext cx="889000" cy="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137770</xdr:rowOff>
    </xdr:from>
    <xdr:to>
      <xdr:col>36</xdr:col>
      <xdr:colOff>165100</xdr:colOff>
      <xdr:row>97</xdr:row>
      <xdr:rowOff>67920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5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84447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3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128308</xdr:rowOff>
    </xdr:from>
    <xdr:to>
      <xdr:col>55</xdr:col>
      <xdr:colOff>50800</xdr:colOff>
      <xdr:row>97</xdr:row>
      <xdr:rowOff>58458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58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106735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5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125374</xdr:rowOff>
    </xdr:from>
    <xdr:to>
      <xdr:col>50</xdr:col>
      <xdr:colOff>165100</xdr:colOff>
      <xdr:row>97</xdr:row>
      <xdr:rowOff>55524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8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46651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67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123113</xdr:rowOff>
    </xdr:from>
    <xdr:to>
      <xdr:col>46</xdr:col>
      <xdr:colOff>38100</xdr:colOff>
      <xdr:row>97</xdr:row>
      <xdr:rowOff>53263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58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69790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35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162446</xdr:rowOff>
    </xdr:from>
    <xdr:to>
      <xdr:col>41</xdr:col>
      <xdr:colOff>101600</xdr:colOff>
      <xdr:row>97</xdr:row>
      <xdr:rowOff>92596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2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83723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71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153682</xdr:rowOff>
    </xdr:from>
    <xdr:to>
      <xdr:col>36</xdr:col>
      <xdr:colOff>165100</xdr:colOff>
      <xdr:row>97</xdr:row>
      <xdr:rowOff>83832</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61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74959</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70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165514</xdr:rowOff>
    </xdr:from>
    <xdr:to>
      <xdr:col>67</xdr:col>
      <xdr:colOff>101600</xdr:colOff>
      <xdr:row>39</xdr:row>
      <xdr:rowOff>95664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6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112191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79428" y="645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a:extLst>
            <a:ext uri="{FF2B5EF4-FFF2-40B4-BE49-F238E27FC236}">
              <a16:creationId xmlns:a16="http://schemas.microsoft.com/office/drawing/2014/main" id="{00000000-0008-0000-0600-00006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1" name="公債費最小値テキスト">
          <a:extLst>
            <a:ext uri="{FF2B5EF4-FFF2-40B4-BE49-F238E27FC236}">
              <a16:creationId xmlns:a16="http://schemas.microsoft.com/office/drawing/2014/main" id="{00000000-0008-0000-0600-00006D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3" name="公債費最大値テキスト">
          <a:extLst>
            <a:ext uri="{FF2B5EF4-FFF2-40B4-BE49-F238E27FC236}">
              <a16:creationId xmlns:a16="http://schemas.microsoft.com/office/drawing/2014/main" id="{00000000-0008-0000-0600-00006F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134880</xdr:rowOff>
    </xdr:from>
    <xdr:to>
      <xdr:col>85</xdr:col>
      <xdr:colOff>127000</xdr:colOff>
      <xdr:row>74</xdr:row>
      <xdr:rowOff>4369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5481300" y="12650730"/>
          <a:ext cx="838200" cy="4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13054</xdr:rowOff>
    </xdr:from>
    <xdr:ext cx="534377" cy="259045"/>
    <xdr:sp macro="" textlink="">
      <xdr:nvSpPr>
        <xdr:cNvPr id="626" name="公債費平均値テキスト">
          <a:extLst>
            <a:ext uri="{FF2B5EF4-FFF2-40B4-BE49-F238E27FC236}">
              <a16:creationId xmlns:a16="http://schemas.microsoft.com/office/drawing/2014/main" id="{00000000-0008-0000-0600-000072020000}"/>
            </a:ext>
          </a:extLst>
        </xdr:cNvPr>
        <xdr:cNvSpPr txBox="1"/>
      </xdr:nvSpPr>
      <xdr:spPr>
        <a:xfrm>
          <a:off x="16370300" y="1287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4369</xdr:rowOff>
    </xdr:from>
    <xdr:to>
      <xdr:col>81</xdr:col>
      <xdr:colOff>50800</xdr:colOff>
      <xdr:row>74</xdr:row>
      <xdr:rowOff>11093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4592300" y="12691669"/>
          <a:ext cx="889000" cy="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106551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14111" y="129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11093</xdr:rowOff>
    </xdr:from>
    <xdr:to>
      <xdr:col>76</xdr:col>
      <xdr:colOff>114300</xdr:colOff>
      <xdr:row>74</xdr:row>
      <xdr:rowOff>83103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3703300" y="12698393"/>
          <a:ext cx="889000" cy="7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93883</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325111" y="1295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83103</xdr:rowOff>
    </xdr:from>
    <xdr:to>
      <xdr:col>71</xdr:col>
      <xdr:colOff>177800</xdr:colOff>
      <xdr:row>74</xdr:row>
      <xdr:rowOff>137566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2814300" y="12770403"/>
          <a:ext cx="889000" cy="5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123696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436111" y="129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84766</xdr:rowOff>
    </xdr:from>
    <xdr:to>
      <xdr:col>67</xdr:col>
      <xdr:colOff>101600</xdr:colOff>
      <xdr:row>76</xdr:row>
      <xdr:rowOff>14917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2763500" y="129435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6044</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547111" y="1303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84080</xdr:rowOff>
    </xdr:from>
    <xdr:to>
      <xdr:col>85</xdr:col>
      <xdr:colOff>177800</xdr:colOff>
      <xdr:row>74</xdr:row>
      <xdr:rowOff>14230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6268700" y="12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106957</xdr:rowOff>
    </xdr:from>
    <xdr:ext cx="534377" cy="259045"/>
    <xdr:sp macro="" textlink="">
      <xdr:nvSpPr>
        <xdr:cNvPr id="645" name="公債費該当値テキスト">
          <a:extLst>
            <a:ext uri="{FF2B5EF4-FFF2-40B4-BE49-F238E27FC236}">
              <a16:creationId xmlns:a16="http://schemas.microsoft.com/office/drawing/2014/main" id="{00000000-0008-0000-0600-000085020000}"/>
            </a:ext>
          </a:extLst>
        </xdr:cNvPr>
        <xdr:cNvSpPr txBox="1"/>
      </xdr:nvSpPr>
      <xdr:spPr>
        <a:xfrm>
          <a:off x="16370300" y="1245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125019</xdr:rowOff>
    </xdr:from>
    <xdr:to>
      <xdr:col>81</xdr:col>
      <xdr:colOff>101600</xdr:colOff>
      <xdr:row>74</xdr:row>
      <xdr:rowOff>55169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5430500" y="1264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71696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41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131743</xdr:rowOff>
    </xdr:from>
    <xdr:to>
      <xdr:col>76</xdr:col>
      <xdr:colOff>165100</xdr:colOff>
      <xdr:row>74</xdr:row>
      <xdr:rowOff>61893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4541500" y="12647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78420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325111" y="1242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32303</xdr:rowOff>
    </xdr:from>
    <xdr:to>
      <xdr:col>72</xdr:col>
      <xdr:colOff>38100</xdr:colOff>
      <xdr:row>74</xdr:row>
      <xdr:rowOff>133903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3652500" y="1271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150430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436111" y="1249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86766</xdr:rowOff>
    </xdr:from>
    <xdr:to>
      <xdr:col>67</xdr:col>
      <xdr:colOff>101600</xdr:colOff>
      <xdr:row>75</xdr:row>
      <xdr:rowOff>16916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2763500" y="127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33443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547111" y="12549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95503</xdr:rowOff>
    </xdr:from>
    <xdr:to>
      <xdr:col>85</xdr:col>
      <xdr:colOff>127000</xdr:colOff>
      <xdr:row>97</xdr:row>
      <xdr:rowOff>115033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726153"/>
          <a:ext cx="838200" cy="1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110989</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41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47665</xdr:rowOff>
    </xdr:from>
    <xdr:to>
      <xdr:col>81</xdr:col>
      <xdr:colOff>50800</xdr:colOff>
      <xdr:row>97</xdr:row>
      <xdr:rowOff>115033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678315"/>
          <a:ext cx="889000" cy="67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39643</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41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47665</xdr:rowOff>
    </xdr:from>
    <xdr:to>
      <xdr:col>76</xdr:col>
      <xdr:colOff>114300</xdr:colOff>
      <xdr:row>97</xdr:row>
      <xdr:rowOff>96448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678315"/>
          <a:ext cx="889000" cy="4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96448</xdr:rowOff>
    </xdr:from>
    <xdr:to>
      <xdr:col>71</xdr:col>
      <xdr:colOff>177800</xdr:colOff>
      <xdr:row>97</xdr:row>
      <xdr:rowOff>104564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727098"/>
          <a:ext cx="889000" cy="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46790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8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44703</xdr:rowOff>
    </xdr:from>
    <xdr:to>
      <xdr:col>85</xdr:col>
      <xdr:colOff>177800</xdr:colOff>
      <xdr:row>97</xdr:row>
      <xdr:rowOff>146303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7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67580</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2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64233</xdr:rowOff>
    </xdr:from>
    <xdr:to>
      <xdr:col>81</xdr:col>
      <xdr:colOff>101600</xdr:colOff>
      <xdr:row>97</xdr:row>
      <xdr:rowOff>165833</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69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10910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7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168315</xdr:rowOff>
    </xdr:from>
    <xdr:to>
      <xdr:col>76</xdr:col>
      <xdr:colOff>165100</xdr:colOff>
      <xdr:row>97</xdr:row>
      <xdr:rowOff>98465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62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114992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40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45648</xdr:rowOff>
    </xdr:from>
    <xdr:to>
      <xdr:col>72</xdr:col>
      <xdr:colOff>38100</xdr:colOff>
      <xdr:row>97</xdr:row>
      <xdr:rowOff>147248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67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163775</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45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53764</xdr:rowOff>
    </xdr:from>
    <xdr:to>
      <xdr:col>67</xdr:col>
      <xdr:colOff>101600</xdr:colOff>
      <xdr:row>97</xdr:row>
      <xdr:rowOff>155364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68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441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45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a:extLst>
            <a:ext uri="{FF2B5EF4-FFF2-40B4-BE49-F238E27FC236}">
              <a16:creationId xmlns:a16="http://schemas.microsoft.com/office/drawing/2014/main" id="{00000000-0008-0000-06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a:extLst>
            <a:ext uri="{FF2B5EF4-FFF2-40B4-BE49-F238E27FC236}">
              <a16:creationId xmlns:a16="http://schemas.microsoft.com/office/drawing/2014/main" id="{00000000-0008-0000-0600-0000DD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5" name="投資及び出資金最大値テキスト">
          <a:extLst>
            <a:ext uri="{FF2B5EF4-FFF2-40B4-BE49-F238E27FC236}">
              <a16:creationId xmlns:a16="http://schemas.microsoft.com/office/drawing/2014/main" id="{00000000-0008-0000-0600-0000DF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35458</xdr:rowOff>
    </xdr:from>
    <xdr:to>
      <xdr:col>116</xdr:col>
      <xdr:colOff>63500</xdr:colOff>
      <xdr:row>37</xdr:row>
      <xdr:rowOff>112039</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1323300" y="6379108"/>
          <a:ext cx="8382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101160</xdr:rowOff>
    </xdr:from>
    <xdr:ext cx="469744" cy="259045"/>
    <xdr:sp macro="" textlink="">
      <xdr:nvSpPr>
        <xdr:cNvPr id="738" name="投資及び出資金平均値テキスト">
          <a:extLst>
            <a:ext uri="{FF2B5EF4-FFF2-40B4-BE49-F238E27FC236}">
              <a16:creationId xmlns:a16="http://schemas.microsoft.com/office/drawing/2014/main" id="{00000000-0008-0000-0600-0000E2020000}"/>
            </a:ext>
          </a:extLst>
        </xdr:cNvPr>
        <xdr:cNvSpPr txBox="1"/>
      </xdr:nvSpPr>
      <xdr:spPr>
        <a:xfrm>
          <a:off x="22212300" y="6444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112039</xdr:rowOff>
    </xdr:from>
    <xdr:to>
      <xdr:col>111</xdr:col>
      <xdr:colOff>177800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0434300" y="6455689"/>
          <a:ext cx="889000" cy="275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117086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088428" y="663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69901</xdr:rowOff>
    </xdr:from>
    <xdr:to>
      <xdr:col>107</xdr:col>
      <xdr:colOff>50800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9545300" y="6585001"/>
          <a:ext cx="889000" cy="14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67158</xdr:rowOff>
    </xdr:from>
    <xdr:to>
      <xdr:col>102</xdr:col>
      <xdr:colOff>114300</xdr:colOff>
      <xdr:row>38</xdr:row>
      <xdr:rowOff>69901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8656300" y="6582258"/>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113428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10428" y="662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26339</xdr:rowOff>
    </xdr:from>
    <xdr:to>
      <xdr:col>98</xdr:col>
      <xdr:colOff>38100</xdr:colOff>
      <xdr:row>38</xdr:row>
      <xdr:rowOff>127939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8605500" y="654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119066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21428" y="663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156108</xdr:rowOff>
    </xdr:from>
    <xdr:to>
      <xdr:col>116</xdr:col>
      <xdr:colOff>114300</xdr:colOff>
      <xdr:row>37</xdr:row>
      <xdr:rowOff>86258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2110700" y="632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7535</xdr:rowOff>
    </xdr:from>
    <xdr:ext cx="469744" cy="259045"/>
    <xdr:sp macro="" textlink="">
      <xdr:nvSpPr>
        <xdr:cNvPr id="757" name="投資及び出資金該当値テキスト">
          <a:extLst>
            <a:ext uri="{FF2B5EF4-FFF2-40B4-BE49-F238E27FC236}">
              <a16:creationId xmlns:a16="http://schemas.microsoft.com/office/drawing/2014/main" id="{00000000-0008-0000-0600-0000F5020000}"/>
            </a:ext>
          </a:extLst>
        </xdr:cNvPr>
        <xdr:cNvSpPr txBox="1"/>
      </xdr:nvSpPr>
      <xdr:spPr>
        <a:xfrm>
          <a:off x="22212300" y="617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61239</xdr:rowOff>
    </xdr:from>
    <xdr:to>
      <xdr:col>112</xdr:col>
      <xdr:colOff>38100</xdr:colOff>
      <xdr:row>37</xdr:row>
      <xdr:rowOff>162840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1272500" y="64048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7916</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088428" y="618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19101</xdr:rowOff>
    </xdr:from>
    <xdr:to>
      <xdr:col>102</xdr:col>
      <xdr:colOff>165100</xdr:colOff>
      <xdr:row>38</xdr:row>
      <xdr:rowOff>120701</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9494500" y="653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137228</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30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16358</xdr:rowOff>
    </xdr:from>
    <xdr:to>
      <xdr:col>98</xdr:col>
      <xdr:colOff>38100</xdr:colOff>
      <xdr:row>38</xdr:row>
      <xdr:rowOff>117958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8605500" y="653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134485</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30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113247</xdr:rowOff>
    </xdr:from>
    <xdr:to>
      <xdr:col>116</xdr:col>
      <xdr:colOff>63500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057347"/>
          <a:ext cx="838200" cy="15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82224</xdr:rowOff>
    </xdr:from>
    <xdr:to>
      <xdr:col>111</xdr:col>
      <xdr:colOff>177800</xdr:colOff>
      <xdr:row>58</xdr:row>
      <xdr:rowOff>113247</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169074"/>
          <a:ext cx="889000" cy="88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124024</xdr:rowOff>
    </xdr:from>
    <xdr:to>
      <xdr:col>107</xdr:col>
      <xdr:colOff>50800</xdr:colOff>
      <xdr:row>53</xdr:row>
      <xdr:rowOff>82224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9039424"/>
          <a:ext cx="889000" cy="12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33146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9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124024</xdr:rowOff>
    </xdr:from>
    <xdr:to>
      <xdr:col>102</xdr:col>
      <xdr:colOff>114300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039424"/>
          <a:ext cx="889000" cy="117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21607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62012</xdr:rowOff>
    </xdr:from>
    <xdr:to>
      <xdr:col>98</xdr:col>
      <xdr:colOff>38100</xdr:colOff>
      <xdr:row>58</xdr:row>
      <xdr:rowOff>163612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1000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8689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781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62447</xdr:rowOff>
    </xdr:from>
    <xdr:to>
      <xdr:col>112</xdr:col>
      <xdr:colOff>38100</xdr:colOff>
      <xdr:row>58</xdr:row>
      <xdr:rowOff>164047</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0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155174</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428" y="1009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31424</xdr:rowOff>
    </xdr:from>
    <xdr:to>
      <xdr:col>107</xdr:col>
      <xdr:colOff>101600</xdr:colOff>
      <xdr:row>53</xdr:row>
      <xdr:rowOff>133024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1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51</xdr:row>
      <xdr:rowOff>149551</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428" y="889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73224</xdr:rowOff>
    </xdr:from>
    <xdr:to>
      <xdr:col>102</xdr:col>
      <xdr:colOff>165100</xdr:colOff>
      <xdr:row>53</xdr:row>
      <xdr:rowOff>3374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898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19901</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278111" y="876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106279</xdr:rowOff>
    </xdr:from>
    <xdr:to>
      <xdr:col>116</xdr:col>
      <xdr:colOff>63500</xdr:colOff>
      <xdr:row>75</xdr:row>
      <xdr:rowOff>157142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1323300" y="12965029"/>
          <a:ext cx="8382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4392</xdr:rowOff>
    </xdr:from>
    <xdr:to>
      <xdr:col>111</xdr:col>
      <xdr:colOff>177800</xdr:colOff>
      <xdr:row>75</xdr:row>
      <xdr:rowOff>157142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0434300" y="12691692"/>
          <a:ext cx="889000" cy="32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44947</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307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4392</xdr:rowOff>
    </xdr:from>
    <xdr:to>
      <xdr:col>107</xdr:col>
      <xdr:colOff>50800</xdr:colOff>
      <xdr:row>74</xdr:row>
      <xdr:rowOff>82413</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9545300" y="12691692"/>
          <a:ext cx="889000" cy="7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54388</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308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82413</xdr:rowOff>
    </xdr:from>
    <xdr:to>
      <xdr:col>102</xdr:col>
      <xdr:colOff>114300</xdr:colOff>
      <xdr:row>74</xdr:row>
      <xdr:rowOff>85476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2769713"/>
          <a:ext cx="889000" cy="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87307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311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36094</xdr:rowOff>
    </xdr:from>
    <xdr:to>
      <xdr:col>98</xdr:col>
      <xdr:colOff>38100</xdr:colOff>
      <xdr:row>76</xdr:row>
      <xdr:rowOff>137694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306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128821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31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55479</xdr:rowOff>
    </xdr:from>
    <xdr:to>
      <xdr:col>116</xdr:col>
      <xdr:colOff>114300</xdr:colOff>
      <xdr:row>75</xdr:row>
      <xdr:rowOff>157079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2914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78356</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2765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106342</xdr:rowOff>
    </xdr:from>
    <xdr:to>
      <xdr:col>112</xdr:col>
      <xdr:colOff>38100</xdr:colOff>
      <xdr:row>76</xdr:row>
      <xdr:rowOff>36492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296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53019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274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125042</xdr:rowOff>
    </xdr:from>
    <xdr:to>
      <xdr:col>107</xdr:col>
      <xdr:colOff>101600</xdr:colOff>
      <xdr:row>74</xdr:row>
      <xdr:rowOff>55192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264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71719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2416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31613</xdr:rowOff>
    </xdr:from>
    <xdr:to>
      <xdr:col>102</xdr:col>
      <xdr:colOff>165100</xdr:colOff>
      <xdr:row>74</xdr:row>
      <xdr:rowOff>133213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271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149740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249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34676</xdr:rowOff>
    </xdr:from>
    <xdr:to>
      <xdr:col>98</xdr:col>
      <xdr:colOff>38100</xdr:colOff>
      <xdr:row>74</xdr:row>
      <xdr:rowOff>136276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272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152803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249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近年の物価高騰の影響で、各経費が全体的に増加している。令和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年度から開始した新小学校建設事業の影響から、普通建設事業費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うち新規整備</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大きく増減している。同事業は財源として地方債を多く活用しており、今後の公債費の増加を招くこととなり、今後の財政状況の悪化が懸念される。引き続き事業見直し等による各経費の抑制に努め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22,630
22,334
41.06
13,692,930
12,327,755
1,046,151
6,336,403
11,632,645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38789</xdr:rowOff>
    </xdr:from>
    <xdr:to>
      <xdr:col>24</xdr:col>
      <xdr:colOff>63500</xdr:colOff>
      <xdr:row>36</xdr:row>
      <xdr:rowOff>41728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10989"/>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65404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894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41728</xdr:rowOff>
    </xdr:from>
    <xdr:to>
      <xdr:col>19</xdr:col>
      <xdr:colOff>177800</xdr:colOff>
      <xdr:row>36</xdr:row>
      <xdr:rowOff>56424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21392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13043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584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36504</xdr:rowOff>
    </xdr:from>
    <xdr:to>
      <xdr:col>15</xdr:col>
      <xdr:colOff>50800</xdr:colOff>
      <xdr:row>36</xdr:row>
      <xdr:rowOff>56424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37254"/>
          <a:ext cx="889000" cy="19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50273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5879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36504</xdr:rowOff>
    </xdr:from>
    <xdr:to>
      <xdr:col>10</xdr:col>
      <xdr:colOff>114300</xdr:colOff>
      <xdr:row>36</xdr:row>
      <xdr:rowOff>64915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37254"/>
          <a:ext cx="889000" cy="19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6604</xdr:rowOff>
    </xdr:from>
    <xdr:to>
      <xdr:col>6</xdr:col>
      <xdr:colOff>38100</xdr:colOff>
      <xdr:row>36</xdr:row>
      <xdr:rowOff>108204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7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124731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595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159439</xdr:rowOff>
    </xdr:from>
    <xdr:to>
      <xdr:col>24</xdr:col>
      <xdr:colOff>114300</xdr:colOff>
      <xdr:row>36</xdr:row>
      <xdr:rowOff>89589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6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137866</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3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162378</xdr:rowOff>
    </xdr:from>
    <xdr:to>
      <xdr:col>20</xdr:col>
      <xdr:colOff>38100</xdr:colOff>
      <xdr:row>36</xdr:row>
      <xdr:rowOff>92528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16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83655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25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5624</xdr:rowOff>
    </xdr:from>
    <xdr:to>
      <xdr:col>15</xdr:col>
      <xdr:colOff>101600</xdr:colOff>
      <xdr:row>36</xdr:row>
      <xdr:rowOff>107224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77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98351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270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157154</xdr:rowOff>
    </xdr:from>
    <xdr:to>
      <xdr:col>10</xdr:col>
      <xdr:colOff>165100</xdr:colOff>
      <xdr:row>35</xdr:row>
      <xdr:rowOff>87304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98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103831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761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14115</xdr:rowOff>
    </xdr:from>
    <xdr:to>
      <xdr:col>6</xdr:col>
      <xdr:colOff>38100</xdr:colOff>
      <xdr:row>36</xdr:row>
      <xdr:rowOff>115715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18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106842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27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145655</xdr:rowOff>
    </xdr:from>
    <xdr:to>
      <xdr:col>24</xdr:col>
      <xdr:colOff>63500</xdr:colOff>
      <xdr:row>57</xdr:row>
      <xdr:rowOff>7839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46855"/>
          <a:ext cx="838200" cy="3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9036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1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154751</xdr:rowOff>
    </xdr:from>
    <xdr:to>
      <xdr:col>19</xdr:col>
      <xdr:colOff>177800</xdr:colOff>
      <xdr:row>57</xdr:row>
      <xdr:rowOff>7839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55951"/>
          <a:ext cx="889000" cy="2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124100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896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154751</xdr:rowOff>
    </xdr:from>
    <xdr:to>
      <xdr:col>15</xdr:col>
      <xdr:colOff>50800</xdr:colOff>
      <xdr:row>57</xdr:row>
      <xdr:rowOff>15248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55951"/>
          <a:ext cx="889000" cy="3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151420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134735</xdr:rowOff>
    </xdr:from>
    <xdr:to>
      <xdr:col>10</xdr:col>
      <xdr:colOff>114300</xdr:colOff>
      <xdr:row>57</xdr:row>
      <xdr:rowOff>15248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64485"/>
          <a:ext cx="889000" cy="22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158573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3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64712</xdr:rowOff>
    </xdr:from>
    <xdr:to>
      <xdr:col>6</xdr:col>
      <xdr:colOff>38100</xdr:colOff>
      <xdr:row>56</xdr:row>
      <xdr:rowOff>166312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6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157439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5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94855</xdr:rowOff>
    </xdr:from>
    <xdr:to>
      <xdr:col>24</xdr:col>
      <xdr:colOff>114300</xdr:colOff>
      <xdr:row>57</xdr:row>
      <xdr:rowOff>25005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9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117732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47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128489</xdr:rowOff>
    </xdr:from>
    <xdr:to>
      <xdr:col>20</xdr:col>
      <xdr:colOff>38100</xdr:colOff>
      <xdr:row>57</xdr:row>
      <xdr:rowOff>58639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75166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04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103951</xdr:rowOff>
    </xdr:from>
    <xdr:to>
      <xdr:col>15</xdr:col>
      <xdr:colOff>101600</xdr:colOff>
      <xdr:row>57</xdr:row>
      <xdr:rowOff>34101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0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50628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135898</xdr:rowOff>
    </xdr:from>
    <xdr:to>
      <xdr:col>10</xdr:col>
      <xdr:colOff>165100</xdr:colOff>
      <xdr:row>57</xdr:row>
      <xdr:rowOff>66048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7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82575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12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83935</xdr:rowOff>
    </xdr:from>
    <xdr:to>
      <xdr:col>6</xdr:col>
      <xdr:colOff>38100</xdr:colOff>
      <xdr:row>56</xdr:row>
      <xdr:rowOff>14085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30612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88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80373</xdr:rowOff>
    </xdr:from>
    <xdr:to>
      <xdr:col>24</xdr:col>
      <xdr:colOff>63500</xdr:colOff>
      <xdr:row>75</xdr:row>
      <xdr:rowOff>120378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39123"/>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40570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70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120378</xdr:rowOff>
    </xdr:from>
    <xdr:to>
      <xdr:col>19</xdr:col>
      <xdr:colOff>177800</xdr:colOff>
      <xdr:row>76</xdr:row>
      <xdr:rowOff>46551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79128"/>
          <a:ext cx="889000" cy="9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105067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30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46551</xdr:rowOff>
    </xdr:from>
    <xdr:to>
      <xdr:col>15</xdr:col>
      <xdr:colOff>50800</xdr:colOff>
      <xdr:row>77</xdr:row>
      <xdr:rowOff>22101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76751"/>
          <a:ext cx="889000" cy="14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16622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8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22101</xdr:rowOff>
    </xdr:from>
    <xdr:to>
      <xdr:col>10</xdr:col>
      <xdr:colOff>114300</xdr:colOff>
      <xdr:row>78</xdr:row>
      <xdr:rowOff>45146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23751"/>
          <a:ext cx="889000" cy="19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74730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276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51017</xdr:rowOff>
    </xdr:from>
    <xdr:to>
      <xdr:col>6</xdr:col>
      <xdr:colOff>38100</xdr:colOff>
      <xdr:row>78</xdr:row>
      <xdr:rowOff>152617</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143744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51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29573</xdr:rowOff>
    </xdr:from>
    <xdr:to>
      <xdr:col>24</xdr:col>
      <xdr:colOff>114300</xdr:colOff>
      <xdr:row>75</xdr:row>
      <xdr:rowOff>131173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8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52450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73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69578</xdr:rowOff>
    </xdr:from>
    <xdr:to>
      <xdr:col>20</xdr:col>
      <xdr:colOff>38100</xdr:colOff>
      <xdr:row>75</xdr:row>
      <xdr:rowOff>171177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283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16255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03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167201</xdr:rowOff>
    </xdr:from>
    <xdr:to>
      <xdr:col>15</xdr:col>
      <xdr:colOff>101600</xdr:colOff>
      <xdr:row>76</xdr:row>
      <xdr:rowOff>97351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113878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0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142751</xdr:rowOff>
    </xdr:from>
    <xdr:to>
      <xdr:col>10</xdr:col>
      <xdr:colOff>165100</xdr:colOff>
      <xdr:row>77</xdr:row>
      <xdr:rowOff>72901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89429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48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165796</xdr:rowOff>
    </xdr:from>
    <xdr:to>
      <xdr:col>6</xdr:col>
      <xdr:colOff>38100</xdr:colOff>
      <xdr:row>78</xdr:row>
      <xdr:rowOff>95946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6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112473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142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157335</xdr:rowOff>
    </xdr:from>
    <xdr:to>
      <xdr:col>24</xdr:col>
      <xdr:colOff>63500</xdr:colOff>
      <xdr:row>97</xdr:row>
      <xdr:rowOff>36733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616535"/>
          <a:ext cx="838200" cy="5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19097</xdr:rowOff>
    </xdr:from>
    <xdr:to>
      <xdr:col>19</xdr:col>
      <xdr:colOff>177800</xdr:colOff>
      <xdr:row>97</xdr:row>
      <xdr:rowOff>36733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478297"/>
          <a:ext cx="889000" cy="18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75060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19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19097</xdr:rowOff>
    </xdr:from>
    <xdr:to>
      <xdr:col>15</xdr:col>
      <xdr:colOff>50800</xdr:colOff>
      <xdr:row>96</xdr:row>
      <xdr:rowOff>37450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478297"/>
          <a:ext cx="889000" cy="1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37450</xdr:rowOff>
    </xdr:from>
    <xdr:to>
      <xdr:col>10</xdr:col>
      <xdr:colOff>114300</xdr:colOff>
      <xdr:row>97</xdr:row>
      <xdr:rowOff>99205</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496650"/>
          <a:ext cx="889000" cy="23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167708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1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92884</xdr:rowOff>
    </xdr:from>
    <xdr:to>
      <xdr:col>6</xdr:col>
      <xdr:colOff>38100</xdr:colOff>
      <xdr:row>97</xdr:row>
      <xdr:rowOff>23034</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552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39561</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32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106535</xdr:rowOff>
    </xdr:from>
    <xdr:to>
      <xdr:col>24</xdr:col>
      <xdr:colOff>114300</xdr:colOff>
      <xdr:row>97</xdr:row>
      <xdr:rowOff>36685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56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84962</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544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157383</xdr:rowOff>
    </xdr:from>
    <xdr:to>
      <xdr:col>20</xdr:col>
      <xdr:colOff>38100</xdr:colOff>
      <xdr:row>97</xdr:row>
      <xdr:rowOff>87533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61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78660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70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139747</xdr:rowOff>
    </xdr:from>
    <xdr:to>
      <xdr:col>15</xdr:col>
      <xdr:colOff>101600</xdr:colOff>
      <xdr:row>96</xdr:row>
      <xdr:rowOff>69897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42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61024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2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158100</xdr:rowOff>
    </xdr:from>
    <xdr:to>
      <xdr:col>10</xdr:col>
      <xdr:colOff>165100</xdr:colOff>
      <xdr:row>96</xdr:row>
      <xdr:rowOff>88250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44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79377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3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48405</xdr:rowOff>
    </xdr:from>
    <xdr:to>
      <xdr:col>6</xdr:col>
      <xdr:colOff>38100</xdr:colOff>
      <xdr:row>97</xdr:row>
      <xdr:rowOff>150005</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67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141132</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77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41783</xdr:rowOff>
    </xdr:from>
    <xdr:to>
      <xdr:col>55</xdr:col>
      <xdr:colOff>0</xdr:colOff>
      <xdr:row>39</xdr:row>
      <xdr:rowOff>41783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283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74820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47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41783</xdr:rowOff>
    </xdr:from>
    <xdr:to>
      <xdr:col>50</xdr:col>
      <xdr:colOff>114300</xdr:colOff>
      <xdr:row>39</xdr:row>
      <xdr:rowOff>41783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28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18051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41783</xdr:rowOff>
    </xdr:from>
    <xdr:to>
      <xdr:col>45</xdr:col>
      <xdr:colOff>177800</xdr:colOff>
      <xdr:row>39</xdr:row>
      <xdr:rowOff>41783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28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6621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41783</xdr:rowOff>
    </xdr:from>
    <xdr:to>
      <xdr:col>41</xdr:col>
      <xdr:colOff>50800</xdr:colOff>
      <xdr:row>39</xdr:row>
      <xdr:rowOff>41783</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283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12336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1845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12319</xdr:rowOff>
    </xdr:from>
    <xdr:to>
      <xdr:col>36</xdr:col>
      <xdr:colOff>165100</xdr:colOff>
      <xdr:row>38</xdr:row>
      <xdr:rowOff>113919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52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130446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302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162433</xdr:rowOff>
    </xdr:from>
    <xdr:to>
      <xdr:col>55</xdr:col>
      <xdr:colOff>50800</xdr:colOff>
      <xdr:row>39</xdr:row>
      <xdr:rowOff>92583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77360</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24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162433</xdr:rowOff>
    </xdr:from>
    <xdr:to>
      <xdr:col>50</xdr:col>
      <xdr:colOff>165100</xdr:colOff>
      <xdr:row>39</xdr:row>
      <xdr:rowOff>92583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83710</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02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162433</xdr:rowOff>
    </xdr:from>
    <xdr:to>
      <xdr:col>46</xdr:col>
      <xdr:colOff>38100</xdr:colOff>
      <xdr:row>39</xdr:row>
      <xdr:rowOff>92583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83710</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02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162433</xdr:rowOff>
    </xdr:from>
    <xdr:to>
      <xdr:col>41</xdr:col>
      <xdr:colOff>101600</xdr:colOff>
      <xdr:row>39</xdr:row>
      <xdr:rowOff>92583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83710</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02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162433</xdr:rowOff>
    </xdr:from>
    <xdr:to>
      <xdr:col>36</xdr:col>
      <xdr:colOff>165100</xdr:colOff>
      <xdr:row>39</xdr:row>
      <xdr:rowOff>92583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7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83710</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02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66434</xdr:rowOff>
    </xdr:from>
    <xdr:to>
      <xdr:col>55</xdr:col>
      <xdr:colOff>0</xdr:colOff>
      <xdr:row>57</xdr:row>
      <xdr:rowOff>154845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39084"/>
          <a:ext cx="838200" cy="8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20585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21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153874</xdr:rowOff>
    </xdr:from>
    <xdr:to>
      <xdr:col>50</xdr:col>
      <xdr:colOff>114300</xdr:colOff>
      <xdr:row>57</xdr:row>
      <xdr:rowOff>154845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755074"/>
          <a:ext cx="889000" cy="17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91927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521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153874</xdr:rowOff>
    </xdr:from>
    <xdr:to>
      <xdr:col>45</xdr:col>
      <xdr:colOff>177800</xdr:colOff>
      <xdr:row>57</xdr:row>
      <xdr:rowOff>21799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755074"/>
          <a:ext cx="889000" cy="3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89960</xdr:rowOff>
    </xdr:from>
    <xdr:to>
      <xdr:col>41</xdr:col>
      <xdr:colOff>50800</xdr:colOff>
      <xdr:row>57</xdr:row>
      <xdr:rowOff>21799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691160"/>
          <a:ext cx="889000" cy="10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15634</xdr:rowOff>
    </xdr:from>
    <xdr:to>
      <xdr:col>55</xdr:col>
      <xdr:colOff>50800</xdr:colOff>
      <xdr:row>57</xdr:row>
      <xdr:rowOff>117234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8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165511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6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104045</xdr:rowOff>
    </xdr:from>
    <xdr:to>
      <xdr:col>50</xdr:col>
      <xdr:colOff>165100</xdr:colOff>
      <xdr:row>58</xdr:row>
      <xdr:rowOff>34195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25322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6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103074</xdr:rowOff>
    </xdr:from>
    <xdr:to>
      <xdr:col>46</xdr:col>
      <xdr:colOff>38100</xdr:colOff>
      <xdr:row>57</xdr:row>
      <xdr:rowOff>33224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0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49751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47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142449</xdr:rowOff>
    </xdr:from>
    <xdr:to>
      <xdr:col>41</xdr:col>
      <xdr:colOff>101600</xdr:colOff>
      <xdr:row>57</xdr:row>
      <xdr:rowOff>72599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4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89126</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51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39160</xdr:rowOff>
    </xdr:from>
    <xdr:to>
      <xdr:col>36</xdr:col>
      <xdr:colOff>165100</xdr:colOff>
      <xdr:row>56</xdr:row>
      <xdr:rowOff>140760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4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157287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1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148341</xdr:rowOff>
    </xdr:from>
    <xdr:to>
      <xdr:col>55</xdr:col>
      <xdr:colOff>0</xdr:colOff>
      <xdr:row>78</xdr:row>
      <xdr:rowOff>1809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49991"/>
          <a:ext cx="838200" cy="2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83831</xdr:rowOff>
    </xdr:from>
    <xdr:to>
      <xdr:col>50</xdr:col>
      <xdr:colOff>114300</xdr:colOff>
      <xdr:row>77</xdr:row>
      <xdr:rowOff>148341</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14031"/>
          <a:ext cx="889000" cy="23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72377</xdr:rowOff>
    </xdr:from>
    <xdr:to>
      <xdr:col>45</xdr:col>
      <xdr:colOff>177800</xdr:colOff>
      <xdr:row>76</xdr:row>
      <xdr:rowOff>83831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102577"/>
          <a:ext cx="889000" cy="1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11298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21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72377</xdr:rowOff>
    </xdr:from>
    <xdr:to>
      <xdr:col>41</xdr:col>
      <xdr:colOff>50800</xdr:colOff>
      <xdr:row>77</xdr:row>
      <xdr:rowOff>132750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102577"/>
          <a:ext cx="889000" cy="23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50388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5026</xdr:rowOff>
    </xdr:from>
    <xdr:to>
      <xdr:col>36</xdr:col>
      <xdr:colOff>165100</xdr:colOff>
      <xdr:row>77</xdr:row>
      <xdr:rowOff>106626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0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123153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8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122459</xdr:rowOff>
    </xdr:from>
    <xdr:to>
      <xdr:col>55</xdr:col>
      <xdr:colOff>50800</xdr:colOff>
      <xdr:row>78</xdr:row>
      <xdr:rowOff>52609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2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37386</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3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97541</xdr:rowOff>
    </xdr:from>
    <xdr:to>
      <xdr:col>50</xdr:col>
      <xdr:colOff>165100</xdr:colOff>
      <xdr:row>78</xdr:row>
      <xdr:rowOff>27691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9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18818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91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33031</xdr:rowOff>
    </xdr:from>
    <xdr:to>
      <xdr:col>46</xdr:col>
      <xdr:colOff>38100</xdr:colOff>
      <xdr:row>76</xdr:row>
      <xdr:rowOff>134631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6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151158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83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21577</xdr:rowOff>
    </xdr:from>
    <xdr:to>
      <xdr:col>41</xdr:col>
      <xdr:colOff>101600</xdr:colOff>
      <xdr:row>76</xdr:row>
      <xdr:rowOff>123177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5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139704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82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81950</xdr:rowOff>
    </xdr:from>
    <xdr:to>
      <xdr:col>36</xdr:col>
      <xdr:colOff>165100</xdr:colOff>
      <xdr:row>78</xdr:row>
      <xdr:rowOff>12100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8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3227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7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15036</xdr:rowOff>
    </xdr:from>
    <xdr:to>
      <xdr:col>55</xdr:col>
      <xdr:colOff>0</xdr:colOff>
      <xdr:row>98</xdr:row>
      <xdr:rowOff>25457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474236"/>
          <a:ext cx="838200" cy="35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15036</xdr:rowOff>
    </xdr:from>
    <xdr:to>
      <xdr:col>50</xdr:col>
      <xdr:colOff>114300</xdr:colOff>
      <xdr:row>97</xdr:row>
      <xdr:rowOff>57423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474236"/>
          <a:ext cx="889000" cy="21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154348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61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57423</xdr:rowOff>
    </xdr:from>
    <xdr:to>
      <xdr:col>45</xdr:col>
      <xdr:colOff>177800</xdr:colOff>
      <xdr:row>98</xdr:row>
      <xdr:rowOff>20695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88073"/>
          <a:ext cx="889000" cy="13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20695</xdr:rowOff>
    </xdr:from>
    <xdr:to>
      <xdr:col>41</xdr:col>
      <xdr:colOff>50800</xdr:colOff>
      <xdr:row>99</xdr:row>
      <xdr:rowOff>5778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822795"/>
          <a:ext cx="889000" cy="15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128391</xdr:rowOff>
    </xdr:from>
    <xdr:to>
      <xdr:col>36</xdr:col>
      <xdr:colOff>165100</xdr:colOff>
      <xdr:row>97</xdr:row>
      <xdr:rowOff>58541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87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75068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6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146107</xdr:rowOff>
    </xdr:from>
    <xdr:to>
      <xdr:col>55</xdr:col>
      <xdr:colOff>50800</xdr:colOff>
      <xdr:row>98</xdr:row>
      <xdr:rowOff>76257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124534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7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135686</xdr:rowOff>
    </xdr:from>
    <xdr:to>
      <xdr:col>50</xdr:col>
      <xdr:colOff>165100</xdr:colOff>
      <xdr:row>96</xdr:row>
      <xdr:rowOff>65836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2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82363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9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6623</xdr:rowOff>
    </xdr:from>
    <xdr:to>
      <xdr:col>46</xdr:col>
      <xdr:colOff>38100</xdr:colOff>
      <xdr:row>97</xdr:row>
      <xdr:rowOff>108223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3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99350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3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141345</xdr:rowOff>
    </xdr:from>
    <xdr:to>
      <xdr:col>41</xdr:col>
      <xdr:colOff>101600</xdr:colOff>
      <xdr:row>98</xdr:row>
      <xdr:rowOff>71495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62622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6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126428</xdr:rowOff>
    </xdr:from>
    <xdr:to>
      <xdr:col>36</xdr:col>
      <xdr:colOff>165100</xdr:colOff>
      <xdr:row>99</xdr:row>
      <xdr:rowOff>56578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92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47705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702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146520</xdr:rowOff>
    </xdr:from>
    <xdr:to>
      <xdr:col>85</xdr:col>
      <xdr:colOff>127000</xdr:colOff>
      <xdr:row>38</xdr:row>
      <xdr:rowOff>54737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490170"/>
          <a:ext cx="838200" cy="79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29743</xdr:rowOff>
    </xdr:from>
    <xdr:to>
      <xdr:col>81</xdr:col>
      <xdr:colOff>50800</xdr:colOff>
      <xdr:row>38</xdr:row>
      <xdr:rowOff>54737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544843"/>
          <a:ext cx="889000" cy="2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29743</xdr:rowOff>
    </xdr:from>
    <xdr:to>
      <xdr:col>76</xdr:col>
      <xdr:colOff>114300</xdr:colOff>
      <xdr:row>38</xdr:row>
      <xdr:rowOff>53022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544843"/>
          <a:ext cx="889000" cy="2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17894</xdr:rowOff>
    </xdr:from>
    <xdr:to>
      <xdr:col>71</xdr:col>
      <xdr:colOff>177800</xdr:colOff>
      <xdr:row>38</xdr:row>
      <xdr:rowOff>53022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32994"/>
          <a:ext cx="889000" cy="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37046</xdr:rowOff>
    </xdr:from>
    <xdr:to>
      <xdr:col>67</xdr:col>
      <xdr:colOff>101600</xdr:colOff>
      <xdr:row>37</xdr:row>
      <xdr:rowOff>138646</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38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155173</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15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95720</xdr:rowOff>
    </xdr:from>
    <xdr:to>
      <xdr:col>85</xdr:col>
      <xdr:colOff>177800</xdr:colOff>
      <xdr:row>38</xdr:row>
      <xdr:rowOff>25870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3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10647</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5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3937</xdr:rowOff>
    </xdr:from>
    <xdr:to>
      <xdr:col>81</xdr:col>
      <xdr:colOff>101600</xdr:colOff>
      <xdr:row>38</xdr:row>
      <xdr:rowOff>105537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5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96664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61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150394</xdr:rowOff>
    </xdr:from>
    <xdr:to>
      <xdr:col>76</xdr:col>
      <xdr:colOff>165100</xdr:colOff>
      <xdr:row>38</xdr:row>
      <xdr:rowOff>80544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9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71670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8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2222</xdr:rowOff>
    </xdr:from>
    <xdr:to>
      <xdr:col>72</xdr:col>
      <xdr:colOff>38100</xdr:colOff>
      <xdr:row>38</xdr:row>
      <xdr:rowOff>103822</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1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94949</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61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138544</xdr:rowOff>
    </xdr:from>
    <xdr:to>
      <xdr:col>67</xdr:col>
      <xdr:colOff>101600</xdr:colOff>
      <xdr:row>38</xdr:row>
      <xdr:rowOff>68694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8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59821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7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101502</xdr:rowOff>
    </xdr:from>
    <xdr:to>
      <xdr:col>85</xdr:col>
      <xdr:colOff>127000</xdr:colOff>
      <xdr:row>57</xdr:row>
      <xdr:rowOff>153514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188352"/>
          <a:ext cx="838200" cy="73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101502</xdr:rowOff>
    </xdr:from>
    <xdr:to>
      <xdr:col>81</xdr:col>
      <xdr:colOff>50800</xdr:colOff>
      <xdr:row>58</xdr:row>
      <xdr:rowOff>61671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188352"/>
          <a:ext cx="889000" cy="8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155163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92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54084</xdr:rowOff>
    </xdr:from>
    <xdr:to>
      <xdr:col>76</xdr:col>
      <xdr:colOff>114300</xdr:colOff>
      <xdr:row>58</xdr:row>
      <xdr:rowOff>61671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998184"/>
          <a:ext cx="889000" cy="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158141</xdr:rowOff>
    </xdr:from>
    <xdr:to>
      <xdr:col>71</xdr:col>
      <xdr:colOff>177800</xdr:colOff>
      <xdr:row>58</xdr:row>
      <xdr:rowOff>54084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59341"/>
          <a:ext cx="889000" cy="23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61006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662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100722</xdr:rowOff>
    </xdr:from>
    <xdr:to>
      <xdr:col>67</xdr:col>
      <xdr:colOff>101600</xdr:colOff>
      <xdr:row>58</xdr:row>
      <xdr:rowOff>30872</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21999</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6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102714</xdr:rowOff>
    </xdr:from>
    <xdr:to>
      <xdr:col>85</xdr:col>
      <xdr:colOff>177800</xdr:colOff>
      <xdr:row>58</xdr:row>
      <xdr:rowOff>32864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87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81141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5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50702</xdr:rowOff>
    </xdr:from>
    <xdr:to>
      <xdr:col>81</xdr:col>
      <xdr:colOff>101600</xdr:colOff>
      <xdr:row>53</xdr:row>
      <xdr:rowOff>152302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13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51</xdr:row>
      <xdr:rowOff>168829</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912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10871</xdr:rowOff>
    </xdr:from>
    <xdr:to>
      <xdr:col>76</xdr:col>
      <xdr:colOff>165100</xdr:colOff>
      <xdr:row>58</xdr:row>
      <xdr:rowOff>112471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5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103598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3284</xdr:rowOff>
    </xdr:from>
    <xdr:to>
      <xdr:col>72</xdr:col>
      <xdr:colOff>38100</xdr:colOff>
      <xdr:row>58</xdr:row>
      <xdr:rowOff>104884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4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96011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4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107341</xdr:rowOff>
    </xdr:from>
    <xdr:to>
      <xdr:col>67</xdr:col>
      <xdr:colOff>101600</xdr:colOff>
      <xdr:row>57</xdr:row>
      <xdr:rowOff>37491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0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54018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483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165514</xdr:rowOff>
    </xdr:from>
    <xdr:to>
      <xdr:col>67</xdr:col>
      <xdr:colOff>101600</xdr:colOff>
      <xdr:row>79</xdr:row>
      <xdr:rowOff>95664</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3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112191</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134880</xdr:rowOff>
    </xdr:from>
    <xdr:to>
      <xdr:col>85</xdr:col>
      <xdr:colOff>127000</xdr:colOff>
      <xdr:row>94</xdr:row>
      <xdr:rowOff>4369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079730"/>
          <a:ext cx="838200" cy="40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13053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00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4369</xdr:rowOff>
    </xdr:from>
    <xdr:to>
      <xdr:col>81</xdr:col>
      <xdr:colOff>50800</xdr:colOff>
      <xdr:row>94</xdr:row>
      <xdr:rowOff>11094</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4592300" y="16120669"/>
          <a:ext cx="889000" cy="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106532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39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11094</xdr:rowOff>
    </xdr:from>
    <xdr:to>
      <xdr:col>76</xdr:col>
      <xdr:colOff>114300</xdr:colOff>
      <xdr:row>94</xdr:row>
      <xdr:rowOff>83102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127394"/>
          <a:ext cx="889000" cy="7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38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83102</xdr:rowOff>
    </xdr:from>
    <xdr:to>
      <xdr:col>71</xdr:col>
      <xdr:colOff>177800</xdr:colOff>
      <xdr:row>94</xdr:row>
      <xdr:rowOff>137567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199402"/>
          <a:ext cx="889000" cy="5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123429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411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84767</xdr:rowOff>
    </xdr:from>
    <xdr:to>
      <xdr:col>67</xdr:col>
      <xdr:colOff>101600</xdr:colOff>
      <xdr:row>96</xdr:row>
      <xdr:rowOff>14917</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6044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4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84080</xdr:rowOff>
    </xdr:from>
    <xdr:to>
      <xdr:col>85</xdr:col>
      <xdr:colOff>177800</xdr:colOff>
      <xdr:row>94</xdr:row>
      <xdr:rowOff>14230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02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106957</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588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125019</xdr:rowOff>
    </xdr:from>
    <xdr:to>
      <xdr:col>81</xdr:col>
      <xdr:colOff>101600</xdr:colOff>
      <xdr:row>94</xdr:row>
      <xdr:rowOff>55169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06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71696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5845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131744</xdr:rowOff>
    </xdr:from>
    <xdr:to>
      <xdr:col>76</xdr:col>
      <xdr:colOff>165100</xdr:colOff>
      <xdr:row>94</xdr:row>
      <xdr:rowOff>61894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07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78421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585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32302</xdr:rowOff>
    </xdr:from>
    <xdr:to>
      <xdr:col>72</xdr:col>
      <xdr:colOff>38100</xdr:colOff>
      <xdr:row>94</xdr:row>
      <xdr:rowOff>133902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14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150429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59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86767</xdr:rowOff>
    </xdr:from>
    <xdr:to>
      <xdr:col>67</xdr:col>
      <xdr:colOff>101600</xdr:colOff>
      <xdr:row>95</xdr:row>
      <xdr:rowOff>16917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20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33444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597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55067</xdr:rowOff>
    </xdr:from>
    <xdr:to>
      <xdr:col>98</xdr:col>
      <xdr:colOff>38100</xdr:colOff>
      <xdr:row>38</xdr:row>
      <xdr:rowOff>156667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1744</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教育費の住民一人あたりのコストが急激に下がったのは、新小学校建設におけるスケジュールの関係から</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は大型の支出がなかったためである。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また土木費において、社会資本整備総合交付金の減や道路防災事業の減により、住民一人あたりのコストに減少があった。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公債費については、依然として類似団体平均と比べても高い数値となっており、過去のハード整備における地方債発行が影響している。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新小学校建設事業における新たな地方債発行により、公債費の上昇が見込まれるが。財政健全化の観点からも起債の発行を抑制し、公債費の減少につなげたい。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三重県明和町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令和６年度においても積立を実施し、財政調整基金が増加した。しかし、今後ふるさと納税収入の減などで基金残高の維持が難しくなる可能性があり、非常に厳しい財政運営となっている。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また実質単年度収支は引き続き黒字となっているが、収入の減に備え、支出の抑制に努めたい。</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三重県明和町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一般会計は標準財政規模比で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15.72%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の黒字となった。前年度と比較すると</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6.31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ポイントの増加となった。近年公債費等の増加により経常収支比率が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％を超え、財政の硬直化が進み、非常に厳しい財政状況に直面している。事業見直し等による徹底したコストの抑制に努め、各会計で引き続き黒字を維持できるよう適切な財政運営を行う必要がある。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三重県明和町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算入公債費等と元利償還金等がともに上昇した。今後の起債発行を抑制し、公債費の減少に努める。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満期一括償還地方債の起債実績なし。</a:t>
          </a:r>
          <a:endParaRPr kumimoji="1" lang="ja-JP" altLang="en-US" sz="105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三重県明和町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前年度と比較して、小学校の借入事業が繰越になったため、現在高は増加しなかったものの、基準財政需要額算入見込額には算入されたため、将来負担比率（分子）が減少した。</a:t>
          </a:r>
          <a:br>
            <a:rPr kumimoji="1" lang="en-US" altLang="ja-JP"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翌年度以降も地方債の発行を抑制し、将来負担比率の改善に努める。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三重県明和町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財政調整基金については、積み増しができたが、ふるさと寄附基金について取り崩しを行ったため基金総額として</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減少する状況となった。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経常収支比率が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％を超えていることから、基金の取り崩しの増加が見込まれる。</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億円以上を維持できるように事業の見直しなどを実施し、適切な財政運営に努める。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ふるさと寄附基金：ふるさと寄附制度を活用して明和町を応援するために寄せられた寄附金をそれぞれの寄附者の思いを実現するための事業の財源</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ふるさと寄附については、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億円を超える寄附を受け入れているが、取崩し額が増加した結果、前年度と比べて減となった。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当町へのふるさと寄附者の意向に合わせて該当する各事業に充当を実施していく。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千円程度の積立を実施し、残高は微増という結果となった。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今後基金取崩の増加が見込まれるが、財政調整基金の残高を令和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年度時点で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億円以上となるよう、事業見直し等により適切な財政運営に努め、取崩の抑制を図る。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計画及び基金条例に基づき、取崩、積立を行っており、残高としては横ばいで推移している。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公債費のピークに合わせて減災基金の取り崩しを検討し、適切な財政運営に努める。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3C61AD4-9B76-4993-8690-2B2F1D4F28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499BE23-F28D-4BA7-A87F-04ED4475BB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2DF93FD-4D72-486F-8E33-96BFCEBDB775}"/>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7BA5036-70E3-4B9B-9448-59B1DBD3AE2F}"/>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77A8510-AF6C-4767-BB45-7AFEE028406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4C30353-5233-4DC3-BB2D-053C75F6A7B6}"/>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EA4544B-A067-4E85-99B9-C82B24F8270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8DD2167-A8EF-4943-B86E-8CDBEB4CEB69}"/>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B219A9F-8C64-4996-B14D-6C8B07F49EB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50337D2-6548-4D21-8109-A51100CC054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FEFA7E5-64AB-4BB8-981A-C48D02C0CFEF}"/>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D3502FC-3B50-4804-9B77-4D90DD524727}"/>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22,630
22,334
41.06
13,692,930
12,327,755
1,046,151
6,336,403
11,632,645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5CE15EB-F3E9-46D4-B5E8-57096A1FEB1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C5ED1A8-129D-45CB-9453-2DDB2028518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7B9A5384-C8BF-4615-86B8-9CAD0A21E7A8}"/>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AF6B584-B55B-45B4-9437-B30FAF0A089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92B237B-0659-46FF-BB8E-300BECF0A15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537E83C-666B-461D-8C23-135B48184D8D}"/>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3AF26FF-ACC2-439E-9480-FA2A0C078FB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EF9BBC6-3B56-44CD-8146-809400E348C2}"/>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D2EB9E6-D3AA-4E9F-9B4F-D31D869CCEE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71E4122-CED7-403F-9214-6EB77E09385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7F3958F-5F42-45C9-9C38-CBBD99B7B53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4450B52-2FE8-45AE-BE5A-CFE614D9A1FC}"/>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769A6C0-4EF6-4242-A50F-EBAE9F962341}"/>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BDCF1D1-3E54-4894-B535-31B42E01719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35043E1-36C7-4ECC-BAE3-D21734F526AB}"/>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74E8C8E-D468-4E6F-9049-43E5C7995DB3}"/>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6010BB6-B378-4A29-B59D-DAA7B4FA0A8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4FBEA24-719E-4E3E-981F-C13007B327B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B935090-23DA-4945-8403-04D9721343BF}"/>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CCAF764-7739-4934-BD15-B2145F5720F1}"/>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FABDF90-9BF2-4D26-94E2-29D3E1B6F43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861F4FC-55FA-484D-AE91-A2F8370678E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FFA44CA-44A1-497E-A6D9-248E240C0138}"/>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315CA05-ACA0-4A81-860A-0FE75F194EC9}"/>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0B7AAAD-4412-4545-997A-026EB3FD945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23849F2-7F44-47EF-AABF-DA0EED49802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0DA45A0-B1DB-49FA-825A-67185F57E73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C6DE270-3B5B-4D25-96FF-08A0BC441A90}"/>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15402FF-29FF-4AA7-96D2-F1B0B29DDAA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136AB84-F31F-4587-B27A-B8BA5C613BC3}"/>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9F2355F-0E09-495D-958F-6AAD4599F3DE}"/>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8BFBFBB-835D-4EFD-AF8D-CEB472885056}"/>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33D84A4-D9CF-49CD-8B0E-76A9172D7877}"/>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7F891FC-4B34-4B72-861A-B9E148923671}"/>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F97A305-6DA8-4929-B7EC-558D9756130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57.0</a:t>
          </a:r>
          <a:r>
            <a:rPr kumimoji="1" lang="ja-JP" altLang="en-US" sz="1100">
              <a:latin typeface="ＭＳ Ｐゴシック" panose="020B0600070205080204" pitchFamily="50" charset="-128"/>
              <a:ea typeface="ＭＳ Ｐゴシック" panose="020B0600070205080204" pitchFamily="50" charset="-128"/>
            </a:rPr>
            <a:t>％で、類似団体平均の</a:t>
          </a:r>
          <a:r>
            <a:rPr kumimoji="1" lang="en-US" altLang="ja-JP" sz="1100">
              <a:latin typeface="ＭＳ Ｐゴシック" panose="020B0600070205080204" pitchFamily="50" charset="-128"/>
              <a:ea typeface="ＭＳ Ｐゴシック" panose="020B0600070205080204" pitchFamily="50" charset="-128"/>
            </a:rPr>
            <a:t>67.7</a:t>
          </a:r>
          <a:r>
            <a:rPr kumimoji="1" lang="ja-JP" altLang="en-US" sz="1100">
              <a:latin typeface="ＭＳ Ｐゴシック" panose="020B0600070205080204" pitchFamily="50" charset="-128"/>
              <a:ea typeface="ＭＳ Ｐゴシック" panose="020B0600070205080204" pitchFamily="50" charset="-128"/>
            </a:rPr>
            <a:t>％を</a:t>
          </a:r>
          <a:r>
            <a:rPr kumimoji="1" lang="en-US" altLang="ja-JP" sz="1100">
              <a:latin typeface="ＭＳ Ｐゴシック" panose="020B0600070205080204" pitchFamily="50" charset="-128"/>
              <a:ea typeface="ＭＳ Ｐゴシック" panose="020B0600070205080204" pitchFamily="50" charset="-128"/>
            </a:rPr>
            <a:t>10.7</a:t>
          </a:r>
          <a:r>
            <a:rPr kumimoji="1" lang="ja-JP" altLang="en-US" sz="1100">
              <a:latin typeface="ＭＳ Ｐゴシック" panose="020B0600070205080204" pitchFamily="50" charset="-128"/>
              <a:ea typeface="ＭＳ Ｐゴシック" panose="020B0600070205080204" pitchFamily="50" charset="-128"/>
            </a:rPr>
            <a:t>ポイント下回り、類似団体内</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位／</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団体となっている。一方、前年度の</a:t>
          </a:r>
          <a:r>
            <a:rPr kumimoji="1" lang="en-US" altLang="ja-JP" sz="1100">
              <a:latin typeface="ＭＳ Ｐゴシック" panose="020B0600070205080204" pitchFamily="50" charset="-128"/>
              <a:ea typeface="ＭＳ Ｐゴシック" panose="020B0600070205080204" pitchFamily="50" charset="-128"/>
            </a:rPr>
            <a:t>55.4</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上昇しており、保有資産の老朽化は進行している。今後も公共施設等総合管理計画及び個別施設計画に基づき、施設の利用状況や更新費用を踏まえた長寿命化、集約化・複合化等を進め、更新費用の平準化を図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64B02BD-A57A-4795-847A-E96AD2B6BBCC}"/>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5609B66-3849-414D-A06D-4D9A3A9C72CC}"/>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E289B08-914D-439A-A35F-73F5D66EEBEA}"/>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B9BCBF72-508E-4ECB-B95D-57C74DC4478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9FA42C9A-899B-4823-8B1F-F6B82EBDAB8C}"/>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C1A9E5D6-A2E3-4D8E-9E36-5245F215BEAA}"/>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3FED8466-773A-47C4-BDA5-070E489B69A8}"/>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1ED6E59C-2493-4E48-A255-5B24926B9FCE}"/>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579086AC-0BCE-4EDD-A584-BD6C81A9E4C7}"/>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E4E6A02-D84E-45AD-BD19-70C5E418CF6C}"/>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F24A170B-097C-4CE1-A953-3EACCF705800}"/>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D42DA45-57DD-4123-9524-DD0DCAE591FF}"/>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42C36D6-83AC-4755-9526-6DE78CB5B1B7}"/>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977F706C-FA92-43B4-B03C-D287B06C9EBA}"/>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400FD93-237B-4155-A28E-44D241400EFC}"/>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E17A63A-1184-4F0C-9D08-24EE618CDE2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5E4680B3-6125-4F11-8F58-371398F4F372}"/>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E5A1BADD-327B-4AAF-B712-0E92DFD7FFF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136525</xdr:rowOff>
    </xdr:from>
    <xdr:to>
      <xdr:col>23</xdr:col>
      <xdr:colOff>85090</xdr:colOff>
      <xdr:row>33</xdr:row>
      <xdr:rowOff>167549</xdr:rowOff>
    </xdr:to>
    <xdr:cxnSp macro="">
      <xdr:nvCxnSpPr>
        <xdr:cNvPr id="67" name="直線コネクタ 66">
          <a:extLst>
            <a:ext uri="{FF2B5EF4-FFF2-40B4-BE49-F238E27FC236}">
              <a16:creationId xmlns:a16="http://schemas.microsoft.com/office/drawing/2014/main" id="{E8434D45-71F6-4F77-AE2A-9B0A1DBB7E3C}"/>
            </a:ext>
          </a:extLst>
        </xdr:cNvPr>
        <xdr:cNvCxnSpPr/>
      </xdr:nvCxnSpPr>
      <xdr:spPr>
        <a:xfrm flipV="1">
          <a:off x="4306570" y="5492750"/>
          <a:ext cx="1270" cy="834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171376</xdr:rowOff>
    </xdr:from>
    <xdr:ext cx="405111" cy="259045"/>
    <xdr:sp macro="" textlink="">
      <xdr:nvSpPr>
        <xdr:cNvPr id="68" name="有形固定資産減価償却率最小値テキスト">
          <a:extLst>
            <a:ext uri="{FF2B5EF4-FFF2-40B4-BE49-F238E27FC236}">
              <a16:creationId xmlns:a16="http://schemas.microsoft.com/office/drawing/2014/main" id="{4EFFC2E7-1EA0-4649-940B-40A59574DC0A}"/>
            </a:ext>
          </a:extLst>
        </xdr:cNvPr>
        <xdr:cNvSpPr txBox="1"/>
      </xdr:nvSpPr>
      <xdr:spPr>
        <a:xfrm>
          <a:off x="4359275" y="6324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167549</xdr:rowOff>
    </xdr:from>
    <xdr:to>
      <xdr:col>23</xdr:col>
      <xdr:colOff>174625</xdr:colOff>
      <xdr:row>33</xdr:row>
      <xdr:rowOff>167549</xdr:rowOff>
    </xdr:to>
    <xdr:cxnSp macro="">
      <xdr:nvCxnSpPr>
        <xdr:cNvPr id="69" name="直線コネクタ 68">
          <a:extLst>
            <a:ext uri="{FF2B5EF4-FFF2-40B4-BE49-F238E27FC236}">
              <a16:creationId xmlns:a16="http://schemas.microsoft.com/office/drawing/2014/main" id="{BD1D29E5-85E6-4310-89F6-ECCDE02B78EB}"/>
            </a:ext>
          </a:extLst>
        </xdr:cNvPr>
        <xdr:cNvCxnSpPr/>
      </xdr:nvCxnSpPr>
      <xdr:spPr>
        <a:xfrm>
          <a:off x="4216400" y="632704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83202</xdr:rowOff>
    </xdr:from>
    <xdr:ext cx="405111" cy="259045"/>
    <xdr:sp macro="" textlink="">
      <xdr:nvSpPr>
        <xdr:cNvPr id="70" name="有形固定資産減価償却率最大値テキスト">
          <a:extLst>
            <a:ext uri="{FF2B5EF4-FFF2-40B4-BE49-F238E27FC236}">
              <a16:creationId xmlns:a16="http://schemas.microsoft.com/office/drawing/2014/main" id="{345DC75A-DAE5-41B6-BD76-A151AB2C947C}"/>
            </a:ext>
          </a:extLst>
        </xdr:cNvPr>
        <xdr:cNvSpPr txBox="1"/>
      </xdr:nvSpPr>
      <xdr:spPr>
        <a:xfrm>
          <a:off x="4359275" y="52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136525</xdr:rowOff>
    </xdr:from>
    <xdr:to>
      <xdr:col>23</xdr:col>
      <xdr:colOff>174625</xdr:colOff>
      <xdr:row>28</xdr:row>
      <xdr:rowOff>136525</xdr:rowOff>
    </xdr:to>
    <xdr:cxnSp macro="">
      <xdr:nvCxnSpPr>
        <xdr:cNvPr id="71" name="直線コネクタ 70">
          <a:extLst>
            <a:ext uri="{FF2B5EF4-FFF2-40B4-BE49-F238E27FC236}">
              <a16:creationId xmlns:a16="http://schemas.microsoft.com/office/drawing/2014/main" id="{F269B30A-664A-4DD4-A016-AA77CB4CE36C}"/>
            </a:ext>
          </a:extLst>
        </xdr:cNvPr>
        <xdr:cNvCxnSpPr/>
      </xdr:nvCxnSpPr>
      <xdr:spPr>
        <a:xfrm>
          <a:off x="4216400" y="549275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128378</xdr:rowOff>
    </xdr:from>
    <xdr:ext cx="405111" cy="259045"/>
    <xdr:sp macro="" textlink="">
      <xdr:nvSpPr>
        <xdr:cNvPr id="72" name="有形固定資産減価償却率平均値テキスト">
          <a:extLst>
            <a:ext uri="{FF2B5EF4-FFF2-40B4-BE49-F238E27FC236}">
              <a16:creationId xmlns:a16="http://schemas.microsoft.com/office/drawing/2014/main" id="{BE52FEA6-5D47-4B3E-947C-418E380E62FF}"/>
            </a:ext>
          </a:extLst>
        </xdr:cNvPr>
        <xdr:cNvSpPr txBox="1"/>
      </xdr:nvSpPr>
      <xdr:spPr>
        <a:xfrm>
          <a:off x="4359275" y="58021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149951</xdr:rowOff>
    </xdr:from>
    <xdr:to>
      <xdr:col>23</xdr:col>
      <xdr:colOff>136525</xdr:colOff>
      <xdr:row>31</xdr:row>
      <xdr:rowOff>80101</xdr:rowOff>
    </xdr:to>
    <xdr:sp macro="" textlink="">
      <xdr:nvSpPr>
        <xdr:cNvPr id="73" name="フローチャート: 判断 72">
          <a:extLst>
            <a:ext uri="{FF2B5EF4-FFF2-40B4-BE49-F238E27FC236}">
              <a16:creationId xmlns:a16="http://schemas.microsoft.com/office/drawing/2014/main" id="{D3E7E9CC-8AB1-47C9-B852-B2460FD65E7A}"/>
            </a:ext>
          </a:extLst>
        </xdr:cNvPr>
        <xdr:cNvSpPr/>
      </xdr:nvSpPr>
      <xdr:spPr>
        <a:xfrm>
          <a:off x="4254500" y="582685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100602</xdr:rowOff>
    </xdr:from>
    <xdr:to>
      <xdr:col>19</xdr:col>
      <xdr:colOff>187325</xdr:colOff>
      <xdr:row>31</xdr:row>
      <xdr:rowOff>30752</xdr:rowOff>
    </xdr:to>
    <xdr:sp macro="" textlink="">
      <xdr:nvSpPr>
        <xdr:cNvPr id="74" name="フローチャート: 判断 73">
          <a:extLst>
            <a:ext uri="{FF2B5EF4-FFF2-40B4-BE49-F238E27FC236}">
              <a16:creationId xmlns:a16="http://schemas.microsoft.com/office/drawing/2014/main" id="{6082AED3-8F71-4D08-9E5F-2DEB7998B349}"/>
            </a:ext>
          </a:extLst>
        </xdr:cNvPr>
        <xdr:cNvSpPr/>
      </xdr:nvSpPr>
      <xdr:spPr>
        <a:xfrm>
          <a:off x="3616325" y="578067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57422</xdr:rowOff>
    </xdr:from>
    <xdr:to>
      <xdr:col>15</xdr:col>
      <xdr:colOff>187325</xdr:colOff>
      <xdr:row>30</xdr:row>
      <xdr:rowOff>159022</xdr:rowOff>
    </xdr:to>
    <xdr:sp macro="" textlink="">
      <xdr:nvSpPr>
        <xdr:cNvPr id="75" name="フローチャート: 判断 74">
          <a:extLst>
            <a:ext uri="{FF2B5EF4-FFF2-40B4-BE49-F238E27FC236}">
              <a16:creationId xmlns:a16="http://schemas.microsoft.com/office/drawing/2014/main" id="{44C7097B-F4B8-49BF-BA9F-FC5B89CF7A40}"/>
            </a:ext>
          </a:extLst>
        </xdr:cNvPr>
        <xdr:cNvSpPr/>
      </xdr:nvSpPr>
      <xdr:spPr>
        <a:xfrm>
          <a:off x="2930525" y="573432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76" name="フローチャート: 判断 75">
          <a:extLst>
            <a:ext uri="{FF2B5EF4-FFF2-40B4-BE49-F238E27FC236}">
              <a16:creationId xmlns:a16="http://schemas.microsoft.com/office/drawing/2014/main" id="{D5ADC7B3-1C4B-422D-A101-889CF2BDD593}"/>
            </a:ext>
          </a:extLst>
        </xdr:cNvPr>
        <xdr:cNvSpPr/>
      </xdr:nvSpPr>
      <xdr:spPr>
        <a:xfrm>
          <a:off x="22447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80398B7D-7EA7-4C4B-B5AE-F4C968F17E1E}"/>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1F8B982-9089-44DF-801A-B0BD8258717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0EE509F-51B8-4B36-8559-2C5569BA376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CE16045-2C6D-4E14-88C4-4696E03AECE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8CCC9FF-BB39-4BA8-B5C6-8F7D3D79FE80}"/>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FE95610-00F8-48F1-8D5F-3DBA0E816BAB}"/>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162832</xdr:rowOff>
    </xdr:from>
    <xdr:to>
      <xdr:col>23</xdr:col>
      <xdr:colOff>136525</xdr:colOff>
      <xdr:row>29</xdr:row>
      <xdr:rowOff>92982</xdr:rowOff>
    </xdr:to>
    <xdr:sp macro="" textlink="">
      <xdr:nvSpPr>
        <xdr:cNvPr id="83" name="楕円 82">
          <a:extLst>
            <a:ext uri="{FF2B5EF4-FFF2-40B4-BE49-F238E27FC236}">
              <a16:creationId xmlns:a16="http://schemas.microsoft.com/office/drawing/2014/main" id="{18E44B66-5557-4E23-9B7D-14C268B3FD52}"/>
            </a:ext>
          </a:extLst>
        </xdr:cNvPr>
        <xdr:cNvSpPr/>
      </xdr:nvSpPr>
      <xdr:spPr>
        <a:xfrm>
          <a:off x="4254500" y="55127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77759</xdr:rowOff>
    </xdr:from>
    <xdr:ext cx="405111" cy="259045"/>
    <xdr:sp macro="" textlink="">
      <xdr:nvSpPr>
        <xdr:cNvPr id="84" name="有形固定資産減価償却率該当値テキスト">
          <a:extLst>
            <a:ext uri="{FF2B5EF4-FFF2-40B4-BE49-F238E27FC236}">
              <a16:creationId xmlns:a16="http://schemas.microsoft.com/office/drawing/2014/main" id="{E87E0331-F265-4FF7-A2AE-FE3586263868}"/>
            </a:ext>
          </a:extLst>
        </xdr:cNvPr>
        <xdr:cNvSpPr txBox="1"/>
      </xdr:nvSpPr>
      <xdr:spPr>
        <a:xfrm>
          <a:off x="4359275" y="5430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113483</xdr:rowOff>
    </xdr:from>
    <xdr:to>
      <xdr:col>19</xdr:col>
      <xdr:colOff>187325</xdr:colOff>
      <xdr:row>29</xdr:row>
      <xdr:rowOff>43633</xdr:rowOff>
    </xdr:to>
    <xdr:sp macro="" textlink="">
      <xdr:nvSpPr>
        <xdr:cNvPr id="85" name="楕円 84">
          <a:extLst>
            <a:ext uri="{FF2B5EF4-FFF2-40B4-BE49-F238E27FC236}">
              <a16:creationId xmlns:a16="http://schemas.microsoft.com/office/drawing/2014/main" id="{68EC9391-C3FD-4869-94E3-CE494CC03B82}"/>
            </a:ext>
          </a:extLst>
        </xdr:cNvPr>
        <xdr:cNvSpPr/>
      </xdr:nvSpPr>
      <xdr:spPr>
        <a:xfrm>
          <a:off x="3616325" y="54665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164283</xdr:rowOff>
    </xdr:from>
    <xdr:to>
      <xdr:col>23</xdr:col>
      <xdr:colOff>85725</xdr:colOff>
      <xdr:row>29</xdr:row>
      <xdr:rowOff>42182</xdr:rowOff>
    </xdr:to>
    <xdr:cxnSp macro="">
      <xdr:nvCxnSpPr>
        <xdr:cNvPr id="86" name="直線コネクタ 85">
          <a:extLst>
            <a:ext uri="{FF2B5EF4-FFF2-40B4-BE49-F238E27FC236}">
              <a16:creationId xmlns:a16="http://schemas.microsoft.com/office/drawing/2014/main" id="{292B1792-3F80-4805-84A5-F5230118DEB2}"/>
            </a:ext>
          </a:extLst>
        </xdr:cNvPr>
        <xdr:cNvCxnSpPr/>
      </xdr:nvCxnSpPr>
      <xdr:spPr>
        <a:xfrm>
          <a:off x="3673475" y="5514158"/>
          <a:ext cx="62865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22769</xdr:rowOff>
    </xdr:from>
    <xdr:to>
      <xdr:col>15</xdr:col>
      <xdr:colOff>187325</xdr:colOff>
      <xdr:row>27</xdr:row>
      <xdr:rowOff>124369</xdr:rowOff>
    </xdr:to>
    <xdr:sp macro="" textlink="">
      <xdr:nvSpPr>
        <xdr:cNvPr id="87" name="楕円 86">
          <a:extLst>
            <a:ext uri="{FF2B5EF4-FFF2-40B4-BE49-F238E27FC236}">
              <a16:creationId xmlns:a16="http://schemas.microsoft.com/office/drawing/2014/main" id="{E0F14A2D-6B7E-44BC-A447-7D8F8C4AF93F}"/>
            </a:ext>
          </a:extLst>
        </xdr:cNvPr>
        <xdr:cNvSpPr/>
      </xdr:nvSpPr>
      <xdr:spPr>
        <a:xfrm>
          <a:off x="2930525" y="52170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73569</xdr:rowOff>
    </xdr:from>
    <xdr:to>
      <xdr:col>19</xdr:col>
      <xdr:colOff>136525</xdr:colOff>
      <xdr:row>28</xdr:row>
      <xdr:rowOff>164283</xdr:rowOff>
    </xdr:to>
    <xdr:cxnSp macro="">
      <xdr:nvCxnSpPr>
        <xdr:cNvPr id="88" name="直線コネクタ 87">
          <a:extLst>
            <a:ext uri="{FF2B5EF4-FFF2-40B4-BE49-F238E27FC236}">
              <a16:creationId xmlns:a16="http://schemas.microsoft.com/office/drawing/2014/main" id="{509B9D22-9FBA-4212-BFB6-0A918860DD4A}"/>
            </a:ext>
          </a:extLst>
        </xdr:cNvPr>
        <xdr:cNvCxnSpPr/>
      </xdr:nvCxnSpPr>
      <xdr:spPr>
        <a:xfrm>
          <a:off x="2987675" y="5264694"/>
          <a:ext cx="685800" cy="24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20955</xdr:rowOff>
    </xdr:from>
    <xdr:to>
      <xdr:col>11</xdr:col>
      <xdr:colOff>187325</xdr:colOff>
      <xdr:row>28</xdr:row>
      <xdr:rowOff>122555</xdr:rowOff>
    </xdr:to>
    <xdr:sp macro="" textlink="">
      <xdr:nvSpPr>
        <xdr:cNvPr id="89" name="楕円 88">
          <a:extLst>
            <a:ext uri="{FF2B5EF4-FFF2-40B4-BE49-F238E27FC236}">
              <a16:creationId xmlns:a16="http://schemas.microsoft.com/office/drawing/2014/main" id="{9CBDF3F7-EF05-458C-A3F2-E2860C72AC55}"/>
            </a:ext>
          </a:extLst>
        </xdr:cNvPr>
        <xdr:cNvSpPr/>
      </xdr:nvSpPr>
      <xdr:spPr>
        <a:xfrm>
          <a:off x="2244725" y="53740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73569</xdr:rowOff>
    </xdr:from>
    <xdr:to>
      <xdr:col>15</xdr:col>
      <xdr:colOff>136525</xdr:colOff>
      <xdr:row>28</xdr:row>
      <xdr:rowOff>71755</xdr:rowOff>
    </xdr:to>
    <xdr:cxnSp macro="">
      <xdr:nvCxnSpPr>
        <xdr:cNvPr id="90" name="直線コネクタ 89">
          <a:extLst>
            <a:ext uri="{FF2B5EF4-FFF2-40B4-BE49-F238E27FC236}">
              <a16:creationId xmlns:a16="http://schemas.microsoft.com/office/drawing/2014/main" id="{67A82773-6365-4177-A6B9-D1BD6D579FCF}"/>
            </a:ext>
          </a:extLst>
        </xdr:cNvPr>
        <xdr:cNvCxnSpPr/>
      </xdr:nvCxnSpPr>
      <xdr:spPr>
        <a:xfrm flipV="1">
          <a:off x="2301875" y="5264694"/>
          <a:ext cx="685800" cy="15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35106</xdr:rowOff>
    </xdr:from>
    <xdr:to>
      <xdr:col>7</xdr:col>
      <xdr:colOff>187325</xdr:colOff>
      <xdr:row>27</xdr:row>
      <xdr:rowOff>136706</xdr:rowOff>
    </xdr:to>
    <xdr:sp macro="" textlink="">
      <xdr:nvSpPr>
        <xdr:cNvPr id="91" name="楕円 90">
          <a:extLst>
            <a:ext uri="{FF2B5EF4-FFF2-40B4-BE49-F238E27FC236}">
              <a16:creationId xmlns:a16="http://schemas.microsoft.com/office/drawing/2014/main" id="{F4E84D99-D06C-4E81-AD14-9D019BA0DA9E}"/>
            </a:ext>
          </a:extLst>
        </xdr:cNvPr>
        <xdr:cNvSpPr/>
      </xdr:nvSpPr>
      <xdr:spPr>
        <a:xfrm>
          <a:off x="1558925" y="522623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85906</xdr:rowOff>
    </xdr:from>
    <xdr:to>
      <xdr:col>11</xdr:col>
      <xdr:colOff>136525</xdr:colOff>
      <xdr:row>28</xdr:row>
      <xdr:rowOff>71755</xdr:rowOff>
    </xdr:to>
    <xdr:cxnSp macro="">
      <xdr:nvCxnSpPr>
        <xdr:cNvPr id="92" name="直線コネクタ 91">
          <a:extLst>
            <a:ext uri="{FF2B5EF4-FFF2-40B4-BE49-F238E27FC236}">
              <a16:creationId xmlns:a16="http://schemas.microsoft.com/office/drawing/2014/main" id="{E1E4CFF8-932F-4D2C-886B-FBF6D865D4A5}"/>
            </a:ext>
          </a:extLst>
        </xdr:cNvPr>
        <xdr:cNvCxnSpPr/>
      </xdr:nvCxnSpPr>
      <xdr:spPr>
        <a:xfrm>
          <a:off x="1616075" y="5273856"/>
          <a:ext cx="685800" cy="14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21879</xdr:rowOff>
    </xdr:from>
    <xdr:ext cx="405111" cy="259045"/>
    <xdr:sp macro="" textlink="">
      <xdr:nvSpPr>
        <xdr:cNvPr id="93" name="n_1aveValue有形固定資産減価償却率">
          <a:extLst>
            <a:ext uri="{FF2B5EF4-FFF2-40B4-BE49-F238E27FC236}">
              <a16:creationId xmlns:a16="http://schemas.microsoft.com/office/drawing/2014/main" id="{7EA64A89-97CB-471E-8D97-1FF0E3220D96}"/>
            </a:ext>
          </a:extLst>
        </xdr:cNvPr>
        <xdr:cNvSpPr txBox="1"/>
      </xdr:nvSpPr>
      <xdr:spPr>
        <a:xfrm>
          <a:off x="3474094" y="586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150149</xdr:rowOff>
    </xdr:from>
    <xdr:ext cx="405111" cy="259045"/>
    <xdr:sp macro="" textlink="">
      <xdr:nvSpPr>
        <xdr:cNvPr id="94" name="n_2aveValue有形固定資産減価償却率">
          <a:extLst>
            <a:ext uri="{FF2B5EF4-FFF2-40B4-BE49-F238E27FC236}">
              <a16:creationId xmlns:a16="http://schemas.microsoft.com/office/drawing/2014/main" id="{2879312C-5AA0-48C9-8EEE-47FC9AF533AF}"/>
            </a:ext>
          </a:extLst>
        </xdr:cNvPr>
        <xdr:cNvSpPr txBox="1"/>
      </xdr:nvSpPr>
      <xdr:spPr>
        <a:xfrm>
          <a:off x="2797819" y="5827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95" name="n_3aveValue有形固定資産減価償却率">
          <a:extLst>
            <a:ext uri="{FF2B5EF4-FFF2-40B4-BE49-F238E27FC236}">
              <a16:creationId xmlns:a16="http://schemas.microsoft.com/office/drawing/2014/main" id="{55A00BA7-CBA4-4DE3-8D27-CFD2431C2F10}"/>
            </a:ext>
          </a:extLst>
        </xdr:cNvPr>
        <xdr:cNvSpPr txBox="1"/>
      </xdr:nvSpPr>
      <xdr:spPr>
        <a:xfrm>
          <a:off x="21120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BDCED9D2-7D91-4DA6-83A4-D71C1DBAA9BF}"/>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60160</xdr:rowOff>
    </xdr:from>
    <xdr:ext cx="405111" cy="259045"/>
    <xdr:sp macro="" textlink="">
      <xdr:nvSpPr>
        <xdr:cNvPr id="97" name="n_1mainValue有形固定資産減価償却率">
          <a:extLst>
            <a:ext uri="{FF2B5EF4-FFF2-40B4-BE49-F238E27FC236}">
              <a16:creationId xmlns:a16="http://schemas.microsoft.com/office/drawing/2014/main" id="{FC977C0E-42C0-4105-91F9-A19CFC690131}"/>
            </a:ext>
          </a:extLst>
        </xdr:cNvPr>
        <xdr:cNvSpPr txBox="1"/>
      </xdr:nvSpPr>
      <xdr:spPr>
        <a:xfrm>
          <a:off x="3474094" y="5251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140896</xdr:rowOff>
    </xdr:from>
    <xdr:ext cx="405111" cy="259045"/>
    <xdr:sp macro="" textlink="">
      <xdr:nvSpPr>
        <xdr:cNvPr id="98" name="n_2mainValue有形固定資産減価償却率">
          <a:extLst>
            <a:ext uri="{FF2B5EF4-FFF2-40B4-BE49-F238E27FC236}">
              <a16:creationId xmlns:a16="http://schemas.microsoft.com/office/drawing/2014/main" id="{3447F6E2-1DB5-4CD4-9970-333F4264DE3C}"/>
            </a:ext>
          </a:extLst>
        </xdr:cNvPr>
        <xdr:cNvSpPr txBox="1"/>
      </xdr:nvSpPr>
      <xdr:spPr>
        <a:xfrm>
          <a:off x="2797819" y="5011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139082</xdr:rowOff>
    </xdr:from>
    <xdr:ext cx="405111" cy="259045"/>
    <xdr:sp macro="" textlink="">
      <xdr:nvSpPr>
        <xdr:cNvPr id="99" name="n_3mainValue有形固定資産減価償却率">
          <a:extLst>
            <a:ext uri="{FF2B5EF4-FFF2-40B4-BE49-F238E27FC236}">
              <a16:creationId xmlns:a16="http://schemas.microsoft.com/office/drawing/2014/main" id="{B28EE4C4-AC1C-4F6D-B4F0-250BE3C0A155}"/>
            </a:ext>
          </a:extLst>
        </xdr:cNvPr>
        <xdr:cNvSpPr txBox="1"/>
      </xdr:nvSpPr>
      <xdr:spPr>
        <a:xfrm>
          <a:off x="2112019" y="517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153233</xdr:rowOff>
    </xdr:from>
    <xdr:ext cx="405111" cy="259045"/>
    <xdr:sp macro="" textlink="">
      <xdr:nvSpPr>
        <xdr:cNvPr id="100" name="n_4mainValue有形固定資産減価償却率">
          <a:extLst>
            <a:ext uri="{FF2B5EF4-FFF2-40B4-BE49-F238E27FC236}">
              <a16:creationId xmlns:a16="http://schemas.microsoft.com/office/drawing/2014/main" id="{ECB7821D-5DD8-4849-8772-3ECEDAA7C57E}"/>
            </a:ext>
          </a:extLst>
        </xdr:cNvPr>
        <xdr:cNvSpPr txBox="1"/>
      </xdr:nvSpPr>
      <xdr:spPr>
        <a:xfrm>
          <a:off x="1426219" y="5020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D703CDFE-7633-4AF7-B431-35CC414D569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4AA4C8E-B5A7-4BDD-9B16-3D32741DB432}"/>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3" name="正方形/長方形 102">
          <a:extLst>
            <a:ext uri="{FF2B5EF4-FFF2-40B4-BE49-F238E27FC236}">
              <a16:creationId xmlns:a16="http://schemas.microsoft.com/office/drawing/2014/main" id="{009A516F-BBB0-49C3-A3C6-A5EFAD0E005E}"/>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[ 1,179.2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CB2383C9-F630-4197-BDA5-A66E25DFBA02}"/>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AF66C75-CC86-4747-AD92-FCE61FE5B350}"/>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970955A-F117-4B89-9911-4250FCF449D4}"/>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6BDB8A15-F898-46E3-AC61-D0CE93FEA3A4}"/>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352EEDF5-98E7-4896-9F91-3435F0F27B7F}"/>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B714EB34-4610-432E-9F99-8DA48165143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D7E2FD6F-974F-4E7F-8069-50B4A87E2DCF}"/>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A67DA20-2B31-454B-9D7A-4E2D338D2ACF}"/>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F408DD92-86AE-401B-9BEA-1CC02663E23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CA031F6B-5AB3-40FC-808A-2511F0A8E853}"/>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a:t>
          </a:r>
          <a:r>
            <a:rPr kumimoji="1" lang="en-US" altLang="ja-JP" sz="1100">
              <a:latin typeface="ＭＳ Ｐゴシック" panose="020B0600070205080204" pitchFamily="50" charset="-128"/>
              <a:ea typeface="ＭＳ Ｐゴシック" panose="020B0600070205080204" pitchFamily="50" charset="-128"/>
            </a:rPr>
            <a:t>1,179.2</a:t>
          </a:r>
          <a:r>
            <a:rPr kumimoji="1" lang="ja-JP" altLang="en-US" sz="1100">
              <a:latin typeface="ＭＳ Ｐゴシック" panose="020B0600070205080204" pitchFamily="50" charset="-128"/>
              <a:ea typeface="ＭＳ Ｐゴシック" panose="020B0600070205080204" pitchFamily="50" charset="-128"/>
            </a:rPr>
            <a:t>％で、類似団体平均の</a:t>
          </a:r>
          <a:r>
            <a:rPr kumimoji="1" lang="en-US" altLang="ja-JP" sz="1100">
              <a:latin typeface="ＭＳ Ｐゴシック" panose="020B0600070205080204" pitchFamily="50" charset="-128"/>
              <a:ea typeface="ＭＳ Ｐゴシック" panose="020B0600070205080204" pitchFamily="50" charset="-128"/>
            </a:rPr>
            <a:t>375.5</a:t>
          </a:r>
          <a:r>
            <a:rPr kumimoji="1" lang="ja-JP" altLang="en-US" sz="1100">
              <a:latin typeface="ＭＳ Ｐゴシック" panose="020B0600070205080204" pitchFamily="50" charset="-128"/>
              <a:ea typeface="ＭＳ Ｐゴシック" panose="020B0600070205080204" pitchFamily="50" charset="-128"/>
            </a:rPr>
            <a:t>％を大きく上回り、類似団体内</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位／</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団体となっている。また、前年度の</a:t>
          </a:r>
          <a:r>
            <a:rPr kumimoji="1" lang="en-US" altLang="ja-JP" sz="1100">
              <a:latin typeface="ＭＳ Ｐゴシック" panose="020B0600070205080204" pitchFamily="50" charset="-128"/>
              <a:ea typeface="ＭＳ Ｐゴシック" panose="020B0600070205080204" pitchFamily="50" charset="-128"/>
            </a:rPr>
            <a:t>1,056.9</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122.3</a:t>
          </a:r>
          <a:r>
            <a:rPr kumimoji="1" lang="ja-JP" altLang="en-US" sz="1100">
              <a:latin typeface="ＭＳ Ｐゴシック" panose="020B0600070205080204" pitchFamily="50" charset="-128"/>
              <a:ea typeface="ＭＳ Ｐゴシック" panose="020B0600070205080204" pitchFamily="50" charset="-128"/>
            </a:rPr>
            <a:t>ポイント上昇しており、経常的な一般財源に対する債務償還負担は重い状況にある。公債費の高止まり等が財政の弾力性を圧迫している状況にある。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D345F970-6BF4-4D31-BAD7-AF9B1C6BEE8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87B7987-FFDB-44BC-A881-E73F74BE5163}"/>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3368948-16D3-44FC-AA7A-EE2B1127641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30F05263-5B2E-474D-8E04-F45917B5D17D}"/>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8C69F00F-4D07-4664-87ED-E14A294F8545}"/>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E04F674C-3E7D-4EE2-ABD7-E0D37EC9F667}"/>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4FF1ED77-EA0D-42F4-9F10-F91FBEFE2A57}"/>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EB72CF11-C12B-49D6-8E5F-8F70FC811D3C}"/>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95F5C292-A8C8-45E9-BEFF-7E1755930223}"/>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F106473-F615-4B58-94E2-E185CE72CABA}"/>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D79DCB47-473B-45D3-8395-FB9B11BEB5FF}"/>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FB246DB7-8694-4796-8BA0-7F944CD700A3}"/>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7075CE26-EC68-4EC9-A539-1D13C14D14A7}"/>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6DD1BEC4-4A86-4C1E-8D1C-CF15E27472C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EB484848-DE85-4897-AA64-1C4157D907F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29" name="直線コネクタ 128">
          <a:extLst>
            <a:ext uri="{FF2B5EF4-FFF2-40B4-BE49-F238E27FC236}">
              <a16:creationId xmlns:a16="http://schemas.microsoft.com/office/drawing/2014/main" id="{51390F33-28D3-40B0-AC47-65330560FC03}"/>
            </a:ext>
          </a:extLst>
        </xdr:cNvPr>
        <xdr:cNvCxnSpPr/>
      </xdr:nvCxnSpPr>
      <xdr:spPr>
        <a:xfrm flipV="1">
          <a:off x="13326745" y="5145913"/>
          <a:ext cx="1269" cy="130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0" name="債務償還比率最小値テキスト">
          <a:extLst>
            <a:ext uri="{FF2B5EF4-FFF2-40B4-BE49-F238E27FC236}">
              <a16:creationId xmlns:a16="http://schemas.microsoft.com/office/drawing/2014/main" id="{426F2524-8690-433C-8DD0-77225047275B}"/>
            </a:ext>
          </a:extLst>
        </xdr:cNvPr>
        <xdr:cNvSpPr txBox="1"/>
      </xdr:nvSpPr>
      <xdr:spPr>
        <a:xfrm>
          <a:off x="13379450" y="64548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1" name="直線コネクタ 130">
          <a:extLst>
            <a:ext uri="{FF2B5EF4-FFF2-40B4-BE49-F238E27FC236}">
              <a16:creationId xmlns:a16="http://schemas.microsoft.com/office/drawing/2014/main" id="{FBFC0785-647A-4ECA-9886-0D51BF20B901}"/>
            </a:ext>
          </a:extLst>
        </xdr:cNvPr>
        <xdr:cNvCxnSpPr/>
      </xdr:nvCxnSpPr>
      <xdr:spPr>
        <a:xfrm>
          <a:off x="13255625" y="64478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2" name="債務償還比率最大値テキスト">
          <a:extLst>
            <a:ext uri="{FF2B5EF4-FFF2-40B4-BE49-F238E27FC236}">
              <a16:creationId xmlns:a16="http://schemas.microsoft.com/office/drawing/2014/main" id="{3E4BDADB-5AD1-4FB1-9BB1-AD2DCC101C4D}"/>
            </a:ext>
          </a:extLst>
        </xdr:cNvPr>
        <xdr:cNvSpPr txBox="1"/>
      </xdr:nvSpPr>
      <xdr:spPr>
        <a:xfrm>
          <a:off x="13379450" y="493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3" name="直線コネクタ 132">
          <a:extLst>
            <a:ext uri="{FF2B5EF4-FFF2-40B4-BE49-F238E27FC236}">
              <a16:creationId xmlns:a16="http://schemas.microsoft.com/office/drawing/2014/main" id="{BD27530F-1F1B-4231-87BC-EF9724D531AA}"/>
            </a:ext>
          </a:extLst>
        </xdr:cNvPr>
        <xdr:cNvCxnSpPr/>
      </xdr:nvCxnSpPr>
      <xdr:spPr>
        <a:xfrm>
          <a:off x="13255625" y="51459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4" name="債務償還比率平均値テキスト">
          <a:extLst>
            <a:ext uri="{FF2B5EF4-FFF2-40B4-BE49-F238E27FC236}">
              <a16:creationId xmlns:a16="http://schemas.microsoft.com/office/drawing/2014/main" id="{24178CFC-2D29-4751-B05E-2C39CBB044B5}"/>
            </a:ext>
          </a:extLst>
        </xdr:cNvPr>
        <xdr:cNvSpPr txBox="1"/>
      </xdr:nvSpPr>
      <xdr:spPr>
        <a:xfrm>
          <a:off x="13379450" y="5351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5" name="フローチャート: 判断 134">
          <a:extLst>
            <a:ext uri="{FF2B5EF4-FFF2-40B4-BE49-F238E27FC236}">
              <a16:creationId xmlns:a16="http://schemas.microsoft.com/office/drawing/2014/main" id="{CEEAF727-9ACD-430D-92B5-B788C6B716B0}"/>
            </a:ext>
          </a:extLst>
        </xdr:cNvPr>
        <xdr:cNvSpPr/>
      </xdr:nvSpPr>
      <xdr:spPr>
        <a:xfrm>
          <a:off x="13293725" y="5496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36" name="フローチャート: 判断 135">
          <a:extLst>
            <a:ext uri="{FF2B5EF4-FFF2-40B4-BE49-F238E27FC236}">
              <a16:creationId xmlns:a16="http://schemas.microsoft.com/office/drawing/2014/main" id="{07906BAF-D648-4427-980A-23A18FE584B7}"/>
            </a:ext>
          </a:extLst>
        </xdr:cNvPr>
        <xdr:cNvSpPr/>
      </xdr:nvSpPr>
      <xdr:spPr>
        <a:xfrm>
          <a:off x="12646025" y="54966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37" name="フローチャート: 判断 136">
          <a:extLst>
            <a:ext uri="{FF2B5EF4-FFF2-40B4-BE49-F238E27FC236}">
              <a16:creationId xmlns:a16="http://schemas.microsoft.com/office/drawing/2014/main" id="{E3C6B322-237C-48F6-A855-F3CC738B8245}"/>
            </a:ext>
          </a:extLst>
        </xdr:cNvPr>
        <xdr:cNvSpPr/>
      </xdr:nvSpPr>
      <xdr:spPr>
        <a:xfrm>
          <a:off x="11960225" y="55138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38" name="フローチャート: 判断 137">
          <a:extLst>
            <a:ext uri="{FF2B5EF4-FFF2-40B4-BE49-F238E27FC236}">
              <a16:creationId xmlns:a16="http://schemas.microsoft.com/office/drawing/2014/main" id="{A768BA1A-AF81-42FD-9D6C-8525B1DDC415}"/>
            </a:ext>
          </a:extLst>
        </xdr:cNvPr>
        <xdr:cNvSpPr/>
      </xdr:nvSpPr>
      <xdr:spPr>
        <a:xfrm>
          <a:off x="11274425" y="551511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13539</xdr:rowOff>
    </xdr:from>
    <xdr:to>
      <xdr:col>60</xdr:col>
      <xdr:colOff>123825</xdr:colOff>
      <xdr:row>30</xdr:row>
      <xdr:rowOff>115139</xdr:rowOff>
    </xdr:to>
    <xdr:sp macro="" textlink="">
      <xdr:nvSpPr>
        <xdr:cNvPr id="139" name="フローチャート: 判断 138">
          <a:extLst>
            <a:ext uri="{FF2B5EF4-FFF2-40B4-BE49-F238E27FC236}">
              <a16:creationId xmlns:a16="http://schemas.microsoft.com/office/drawing/2014/main" id="{A525D538-8F3D-49E4-8F72-EB56586490C9}"/>
            </a:ext>
          </a:extLst>
        </xdr:cNvPr>
        <xdr:cNvSpPr/>
      </xdr:nvSpPr>
      <xdr:spPr>
        <a:xfrm>
          <a:off x="10588625" y="56872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6A5EBE8-A040-4FCF-929D-7C8D9D6CA75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FAF2D4E-D4AC-4240-BA97-B991825B7076}"/>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EA171F6-BFC3-46F3-9A00-FA109E9A5D9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A1FE0F9-A674-4E31-8627-1E347D2BD2E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E73E1F8C-E1E0-4807-9C0F-72FD825D7273}"/>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75593</xdr:rowOff>
    </xdr:from>
    <xdr:to>
      <xdr:col>76</xdr:col>
      <xdr:colOff>73025</xdr:colOff>
      <xdr:row>35</xdr:row>
      <xdr:rowOff>5743</xdr:rowOff>
    </xdr:to>
    <xdr:sp macro="" textlink="">
      <xdr:nvSpPr>
        <xdr:cNvPr id="145" name="楕円 144">
          <a:extLst>
            <a:ext uri="{FF2B5EF4-FFF2-40B4-BE49-F238E27FC236}">
              <a16:creationId xmlns:a16="http://schemas.microsoft.com/office/drawing/2014/main" id="{C231493C-FA0A-4685-8AB8-4BBCB9E7C4C5}"/>
            </a:ext>
          </a:extLst>
        </xdr:cNvPr>
        <xdr:cNvSpPr/>
      </xdr:nvSpPr>
      <xdr:spPr>
        <a:xfrm>
          <a:off x="13293725" y="64001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161970</xdr:rowOff>
    </xdr:from>
    <xdr:ext cx="560923" cy="259045"/>
    <xdr:sp macro="" textlink="">
      <xdr:nvSpPr>
        <xdr:cNvPr id="146" name="債務償還比率該当値テキスト">
          <a:extLst>
            <a:ext uri="{FF2B5EF4-FFF2-40B4-BE49-F238E27FC236}">
              <a16:creationId xmlns:a16="http://schemas.microsoft.com/office/drawing/2014/main" id="{DC76B4BF-16F1-4F29-85BC-BF3A47954D77}"/>
            </a:ext>
          </a:extLst>
        </xdr:cNvPr>
        <xdr:cNvSpPr txBox="1"/>
      </xdr:nvSpPr>
      <xdr:spPr>
        <a:xfrm>
          <a:off x="13379450" y="632147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100351</xdr:rowOff>
    </xdr:from>
    <xdr:to>
      <xdr:col>72</xdr:col>
      <xdr:colOff>123825</xdr:colOff>
      <xdr:row>34</xdr:row>
      <xdr:rowOff>30501</xdr:rowOff>
    </xdr:to>
    <xdr:sp macro="" textlink="">
      <xdr:nvSpPr>
        <xdr:cNvPr id="147" name="楕円 146">
          <a:extLst>
            <a:ext uri="{FF2B5EF4-FFF2-40B4-BE49-F238E27FC236}">
              <a16:creationId xmlns:a16="http://schemas.microsoft.com/office/drawing/2014/main" id="{E5CD633B-C881-4F60-87B3-FEC4B1949BB1}"/>
            </a:ext>
          </a:extLst>
        </xdr:cNvPr>
        <xdr:cNvSpPr/>
      </xdr:nvSpPr>
      <xdr:spPr>
        <a:xfrm>
          <a:off x="12646025" y="626620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151151</xdr:rowOff>
    </xdr:from>
    <xdr:to>
      <xdr:col>76</xdr:col>
      <xdr:colOff>22225</xdr:colOff>
      <xdr:row>34</xdr:row>
      <xdr:rowOff>126393</xdr:rowOff>
    </xdr:to>
    <xdr:cxnSp macro="">
      <xdr:nvCxnSpPr>
        <xdr:cNvPr id="148" name="直線コネクタ 147">
          <a:extLst>
            <a:ext uri="{FF2B5EF4-FFF2-40B4-BE49-F238E27FC236}">
              <a16:creationId xmlns:a16="http://schemas.microsoft.com/office/drawing/2014/main" id="{32670F1C-1182-4528-B2C8-C58D63E21E82}"/>
            </a:ext>
          </a:extLst>
        </xdr:cNvPr>
        <xdr:cNvCxnSpPr/>
      </xdr:nvCxnSpPr>
      <xdr:spPr>
        <a:xfrm>
          <a:off x="12693650" y="6313826"/>
          <a:ext cx="638175" cy="13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124608</xdr:rowOff>
    </xdr:from>
    <xdr:to>
      <xdr:col>68</xdr:col>
      <xdr:colOff>123825</xdr:colOff>
      <xdr:row>31</xdr:row>
      <xdr:rowOff>54758</xdr:rowOff>
    </xdr:to>
    <xdr:sp macro="" textlink="">
      <xdr:nvSpPr>
        <xdr:cNvPr id="149" name="楕円 148">
          <a:extLst>
            <a:ext uri="{FF2B5EF4-FFF2-40B4-BE49-F238E27FC236}">
              <a16:creationId xmlns:a16="http://schemas.microsoft.com/office/drawing/2014/main" id="{1071627B-D17A-42B4-AB6E-DEE895A7395E}"/>
            </a:ext>
          </a:extLst>
        </xdr:cNvPr>
        <xdr:cNvSpPr/>
      </xdr:nvSpPr>
      <xdr:spPr>
        <a:xfrm>
          <a:off x="11960225" y="57983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3958</xdr:rowOff>
    </xdr:from>
    <xdr:to>
      <xdr:col>72</xdr:col>
      <xdr:colOff>73025</xdr:colOff>
      <xdr:row>33</xdr:row>
      <xdr:rowOff>151151</xdr:rowOff>
    </xdr:to>
    <xdr:cxnSp macro="">
      <xdr:nvCxnSpPr>
        <xdr:cNvPr id="150" name="直線コネクタ 149">
          <a:extLst>
            <a:ext uri="{FF2B5EF4-FFF2-40B4-BE49-F238E27FC236}">
              <a16:creationId xmlns:a16="http://schemas.microsoft.com/office/drawing/2014/main" id="{D060AD84-ECD4-41DA-9AFD-59FD70C42FE9}"/>
            </a:ext>
          </a:extLst>
        </xdr:cNvPr>
        <xdr:cNvCxnSpPr/>
      </xdr:nvCxnSpPr>
      <xdr:spPr>
        <a:xfrm>
          <a:off x="12007850" y="5845958"/>
          <a:ext cx="685800" cy="46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89824</xdr:rowOff>
    </xdr:from>
    <xdr:to>
      <xdr:col>64</xdr:col>
      <xdr:colOff>123825</xdr:colOff>
      <xdr:row>31</xdr:row>
      <xdr:rowOff>19974</xdr:rowOff>
    </xdr:to>
    <xdr:sp macro="" textlink="">
      <xdr:nvSpPr>
        <xdr:cNvPr id="151" name="楕円 150">
          <a:extLst>
            <a:ext uri="{FF2B5EF4-FFF2-40B4-BE49-F238E27FC236}">
              <a16:creationId xmlns:a16="http://schemas.microsoft.com/office/drawing/2014/main" id="{6D8AEE8E-264D-495E-BA6D-D0F9A3BB0780}"/>
            </a:ext>
          </a:extLst>
        </xdr:cNvPr>
        <xdr:cNvSpPr/>
      </xdr:nvSpPr>
      <xdr:spPr>
        <a:xfrm>
          <a:off x="11274425" y="57635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140624</xdr:rowOff>
    </xdr:from>
    <xdr:to>
      <xdr:col>68</xdr:col>
      <xdr:colOff>73025</xdr:colOff>
      <xdr:row>31</xdr:row>
      <xdr:rowOff>3958</xdr:rowOff>
    </xdr:to>
    <xdr:cxnSp macro="">
      <xdr:nvCxnSpPr>
        <xdr:cNvPr id="152" name="直線コネクタ 151">
          <a:extLst>
            <a:ext uri="{FF2B5EF4-FFF2-40B4-BE49-F238E27FC236}">
              <a16:creationId xmlns:a16="http://schemas.microsoft.com/office/drawing/2014/main" id="{FB23E928-FB47-4E06-8838-41694278483F}"/>
            </a:ext>
          </a:extLst>
        </xdr:cNvPr>
        <xdr:cNvCxnSpPr/>
      </xdr:nvCxnSpPr>
      <xdr:spPr>
        <a:xfrm>
          <a:off x="11322050" y="5820699"/>
          <a:ext cx="685800" cy="2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97931</xdr:rowOff>
    </xdr:from>
    <xdr:to>
      <xdr:col>60</xdr:col>
      <xdr:colOff>123825</xdr:colOff>
      <xdr:row>32</xdr:row>
      <xdr:rowOff>28081</xdr:rowOff>
    </xdr:to>
    <xdr:sp macro="" textlink="">
      <xdr:nvSpPr>
        <xdr:cNvPr id="153" name="楕円 152">
          <a:extLst>
            <a:ext uri="{FF2B5EF4-FFF2-40B4-BE49-F238E27FC236}">
              <a16:creationId xmlns:a16="http://schemas.microsoft.com/office/drawing/2014/main" id="{43E41A9B-E00D-4885-9643-E3874A24F6E0}"/>
            </a:ext>
          </a:extLst>
        </xdr:cNvPr>
        <xdr:cNvSpPr/>
      </xdr:nvSpPr>
      <xdr:spPr>
        <a:xfrm>
          <a:off x="10588625" y="59367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140624</xdr:rowOff>
    </xdr:from>
    <xdr:to>
      <xdr:col>64</xdr:col>
      <xdr:colOff>73025</xdr:colOff>
      <xdr:row>31</xdr:row>
      <xdr:rowOff>148731</xdr:rowOff>
    </xdr:to>
    <xdr:cxnSp macro="">
      <xdr:nvCxnSpPr>
        <xdr:cNvPr id="154" name="直線コネクタ 153">
          <a:extLst>
            <a:ext uri="{FF2B5EF4-FFF2-40B4-BE49-F238E27FC236}">
              <a16:creationId xmlns:a16="http://schemas.microsoft.com/office/drawing/2014/main" id="{A18F310A-71BF-46CD-BFF0-A483CA43EB9A}"/>
            </a:ext>
          </a:extLst>
        </xdr:cNvPr>
        <xdr:cNvCxnSpPr/>
      </xdr:nvCxnSpPr>
      <xdr:spPr>
        <a:xfrm flipV="1">
          <a:off x="10636250" y="5820699"/>
          <a:ext cx="685800" cy="1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5" name="n_1aveValue債務償還比率">
          <a:extLst>
            <a:ext uri="{FF2B5EF4-FFF2-40B4-BE49-F238E27FC236}">
              <a16:creationId xmlns:a16="http://schemas.microsoft.com/office/drawing/2014/main" id="{DCFE9DEE-B145-4BB8-8E07-6697C9D271B4}"/>
            </a:ext>
          </a:extLst>
        </xdr:cNvPr>
        <xdr:cNvSpPr txBox="1"/>
      </xdr:nvSpPr>
      <xdr:spPr>
        <a:xfrm>
          <a:off x="12465127" y="527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56" name="n_2aveValue債務償還比率">
          <a:extLst>
            <a:ext uri="{FF2B5EF4-FFF2-40B4-BE49-F238E27FC236}">
              <a16:creationId xmlns:a16="http://schemas.microsoft.com/office/drawing/2014/main" id="{2223550B-5923-498C-A7AC-B7361C1E3E72}"/>
            </a:ext>
          </a:extLst>
        </xdr:cNvPr>
        <xdr:cNvSpPr txBox="1"/>
      </xdr:nvSpPr>
      <xdr:spPr>
        <a:xfrm>
          <a:off x="11788852" y="5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57" name="n_3aveValue債務償還比率">
          <a:extLst>
            <a:ext uri="{FF2B5EF4-FFF2-40B4-BE49-F238E27FC236}">
              <a16:creationId xmlns:a16="http://schemas.microsoft.com/office/drawing/2014/main" id="{C2FAA6DE-C618-4450-92AF-AD699A0D1B67}"/>
            </a:ext>
          </a:extLst>
        </xdr:cNvPr>
        <xdr:cNvSpPr txBox="1"/>
      </xdr:nvSpPr>
      <xdr:spPr>
        <a:xfrm>
          <a:off x="11103052" y="529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131666</xdr:rowOff>
    </xdr:from>
    <xdr:ext cx="469744" cy="259045"/>
    <xdr:sp macro="" textlink="">
      <xdr:nvSpPr>
        <xdr:cNvPr id="158" name="n_4aveValue債務償還比率">
          <a:extLst>
            <a:ext uri="{FF2B5EF4-FFF2-40B4-BE49-F238E27FC236}">
              <a16:creationId xmlns:a16="http://schemas.microsoft.com/office/drawing/2014/main" id="{BBD5F23E-DBDF-436B-84C6-EBD07E2EB143}"/>
            </a:ext>
          </a:extLst>
        </xdr:cNvPr>
        <xdr:cNvSpPr txBox="1"/>
      </xdr:nvSpPr>
      <xdr:spPr>
        <a:xfrm>
          <a:off x="10417252" y="548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21628</xdr:rowOff>
    </xdr:from>
    <xdr:ext cx="560923" cy="259045"/>
    <xdr:sp macro="" textlink="">
      <xdr:nvSpPr>
        <xdr:cNvPr id="159" name="n_1mainValue債務償還比率">
          <a:extLst>
            <a:ext uri="{FF2B5EF4-FFF2-40B4-BE49-F238E27FC236}">
              <a16:creationId xmlns:a16="http://schemas.microsoft.com/office/drawing/2014/main" id="{E13FC09F-B764-465C-92F2-5937631C2B9C}"/>
            </a:ext>
          </a:extLst>
        </xdr:cNvPr>
        <xdr:cNvSpPr txBox="1"/>
      </xdr:nvSpPr>
      <xdr:spPr>
        <a:xfrm>
          <a:off x="12441763" y="634622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45885</xdr:rowOff>
    </xdr:from>
    <xdr:ext cx="469744" cy="259045"/>
    <xdr:sp macro="" textlink="">
      <xdr:nvSpPr>
        <xdr:cNvPr id="160" name="n_2mainValue債務償還比率">
          <a:extLst>
            <a:ext uri="{FF2B5EF4-FFF2-40B4-BE49-F238E27FC236}">
              <a16:creationId xmlns:a16="http://schemas.microsoft.com/office/drawing/2014/main" id="{18588B82-7A32-48D7-931C-408E3A9B7350}"/>
            </a:ext>
          </a:extLst>
        </xdr:cNvPr>
        <xdr:cNvSpPr txBox="1"/>
      </xdr:nvSpPr>
      <xdr:spPr>
        <a:xfrm>
          <a:off x="11788852" y="588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11101</xdr:rowOff>
    </xdr:from>
    <xdr:ext cx="469744" cy="259045"/>
    <xdr:sp macro="" textlink="">
      <xdr:nvSpPr>
        <xdr:cNvPr id="161" name="n_3mainValue債務償還比率">
          <a:extLst>
            <a:ext uri="{FF2B5EF4-FFF2-40B4-BE49-F238E27FC236}">
              <a16:creationId xmlns:a16="http://schemas.microsoft.com/office/drawing/2014/main" id="{5145918B-7D52-4456-BE99-DEA3B2E5044B}"/>
            </a:ext>
          </a:extLst>
        </xdr:cNvPr>
        <xdr:cNvSpPr txBox="1"/>
      </xdr:nvSpPr>
      <xdr:spPr>
        <a:xfrm>
          <a:off x="11103052" y="584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19208</xdr:rowOff>
    </xdr:from>
    <xdr:ext cx="469744" cy="259045"/>
    <xdr:sp macro="" textlink="">
      <xdr:nvSpPr>
        <xdr:cNvPr id="162" name="n_4mainValue債務償還比率">
          <a:extLst>
            <a:ext uri="{FF2B5EF4-FFF2-40B4-BE49-F238E27FC236}">
              <a16:creationId xmlns:a16="http://schemas.microsoft.com/office/drawing/2014/main" id="{0A2897F7-C326-491D-9DD0-ADE6F6DF1D14}"/>
            </a:ext>
          </a:extLst>
        </xdr:cNvPr>
        <xdr:cNvSpPr txBox="1"/>
      </xdr:nvSpPr>
      <xdr:spPr>
        <a:xfrm>
          <a:off x="10417252" y="601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18727009-BE99-41BF-8DA7-D5BE596DEFE5}"/>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3DB177B7-69D4-4944-8295-7352403CF198}"/>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45C78BFA-3370-4BF2-98CD-F7CDD818AED6}"/>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AB5F040F-40D6-4519-BA1E-0016088745B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CF6C3C9-21EF-41CF-AFA0-55286E07EED4}"/>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D2B7CC5-9F5C-4F1A-8BFC-4ED621696319}"/>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F806594-62D4-4FFD-A426-3CD67ED48A1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023C3E-7C2B-4700-BB97-0B5391A5432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C5DF261-D01B-4E7E-B156-E7AF416ADF9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F08F57-D1A5-430B-8864-D9AD0EDA48F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14C48C-CA11-4856-B562-AB258C96E17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6B4E19-1D64-4B49-96B1-886F9EC6E11D}"/>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047FFB-0420-4E30-8DB9-37250559E55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8E20F9A-46CE-4E54-8849-C54558B96D0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2C7F870-FE5A-48EA-8F27-426B22FD832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D238BF3-1AC9-4C39-A60F-F8FE27BF106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22,630
22,334
41.06
13,692,930
12,327,755
1,046,151
6,336,403
11,632,645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C95706-7EC3-449C-B915-E2C66149061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880342-44E5-43CA-A147-FAB275743A39}"/>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F703411-9FE3-4339-AF0A-CBC6E2291FE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D81993-08BC-42DC-A30C-07936174821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20B45E-B087-41CF-BF9E-9803E851D6E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BE2EC10-8C86-46F9-B661-DC36C33E2EE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F1D1DD-F8E0-4E92-9DDE-9244631B2260}"/>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1C8FF97-D398-40CD-8B84-6CD54D3D22D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B20125-4E85-4C42-9A0D-9335227AC1B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404F2F1-DCC9-4CDF-B92B-23E8C4F8455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211C8B-DA10-490A-968A-02EA1AAE5607}"/>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34AE8F-27C2-45A7-A4E8-50A1FD83B6C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7E703F-419A-4BC7-A609-619AD8E256B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C22C44-825B-4A37-9E45-17A90814F0E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EB7F63A-A7DF-4F7C-916A-8B383B49459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216B7D-25AD-46A2-82D5-5A5C3543F9F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D2B9259-B246-4B50-94DF-E240B701630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39865CC-54E1-428C-80BD-60FE1ECEF2B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36148AA-B88A-4681-BDA7-36100E5F641D}"/>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A09815-417F-4C52-8ADF-326EAC5014E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A636BB3-475C-4F3D-AD4E-D5C1044E8D7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7391C78-92B2-4FF1-9A14-271D4849CAD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20D1C58-F3C6-44FE-8938-D958EB4C6CF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97211D-FCFB-4854-91E0-7FACD13C8D5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552E65E-FABD-4148-A4FE-2D547BED194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925C992-38AE-4C90-9AD0-C48F9533EBE1}"/>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B364DB-811A-45DE-ADC0-96F33ABFAA9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073A8DD-A276-4FEF-A6EA-EB7DAA44013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22D815E-CD52-43A5-9987-D3B4D591563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8C8CCE-A5F9-4BA1-BE93-84B372FE4D1B}"/>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46BA3A-5C33-4F1A-9439-8F23B20C33B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43F8058-9A3D-4FE5-B3B9-ADF08779EAC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2266938-3683-4ECE-A738-280A38FC4C8B}"/>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E4BFF2CD-59C4-4D8E-8C22-008E2544EBA3}"/>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8F63D51-69BA-4F7D-B61F-8123D98CD0B1}"/>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9E96D25-FBC3-4107-8D1B-F88AF56F4BE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10B2433-62E3-437F-A974-966828A5DA61}"/>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A828FEF-2881-4BE7-AEFC-57C5DC2BED45}"/>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E41A99E-3DF6-450C-9F12-73C36CD09660}"/>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0F8A056-129E-468B-8F27-37F73004139A}"/>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F37AEDC-5DAC-4EB3-AEFB-E8884FBF0D8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B48E7CA-016D-4428-8B80-848EBAE4F9C9}"/>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E0B1907-8145-4715-AE2F-0E4875AAD19D}"/>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D7B6FC86-F692-4654-81B9-34E579B3839B}"/>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4160078-A88C-4120-86AC-316D7F73B18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7E53C5A2-0188-4BE5-AE66-472C7CB2F986}"/>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9AFFEC0C-89A1-4361-957A-F2182872F253}"/>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2B2DCED0-39CC-4BF5-850E-E6B6108805EA}"/>
            </a:ext>
          </a:extLst>
        </xdr:cNvPr>
        <xdr:cNvCxnSpPr/>
      </xdr:nvCxnSpPr>
      <xdr:spPr>
        <a:xfrm flipV="1">
          <a:off x="4180840" y="5456918"/>
          <a:ext cx="0" cy="1279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8AEECFEF-C860-4AC5-BDBF-E7C12C73BBDC}"/>
            </a:ext>
          </a:extLst>
        </xdr:cNvPr>
        <xdr:cNvSpPr txBox="1"/>
      </xdr:nvSpPr>
      <xdr:spPr>
        <a:xfrm>
          <a:off x="4219575" y="674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91905109-DEA6-4C09-BE70-4ABA40E8E2C2}"/>
            </a:ext>
          </a:extLst>
        </xdr:cNvPr>
        <xdr:cNvCxnSpPr/>
      </xdr:nvCxnSpPr>
      <xdr:spPr>
        <a:xfrm>
          <a:off x="4105275" y="67361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3AB9A0A5-3BF4-42B9-9CE0-A4485FD3DAD1}"/>
            </a:ext>
          </a:extLst>
        </xdr:cNvPr>
        <xdr:cNvSpPr txBox="1"/>
      </xdr:nvSpPr>
      <xdr:spPr>
        <a:xfrm>
          <a:off x="4219575" y="524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D0D0193C-7D9A-43CA-A693-6A7F88B3065E}"/>
            </a:ext>
          </a:extLst>
        </xdr:cNvPr>
        <xdr:cNvCxnSpPr/>
      </xdr:nvCxnSpPr>
      <xdr:spPr>
        <a:xfrm>
          <a:off x="4105275"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98533</xdr:rowOff>
    </xdr:from>
    <xdr:ext cx="405111" cy="259045"/>
    <xdr:sp macro="" textlink="">
      <xdr:nvSpPr>
        <xdr:cNvPr id="64" name="【道路】&#10;有形固定資産減価償却率平均値テキスト">
          <a:extLst>
            <a:ext uri="{FF2B5EF4-FFF2-40B4-BE49-F238E27FC236}">
              <a16:creationId xmlns:a16="http://schemas.microsoft.com/office/drawing/2014/main" id="{FB17085C-C5F8-4404-85D2-935B3462F43C}"/>
            </a:ext>
          </a:extLst>
        </xdr:cNvPr>
        <xdr:cNvSpPr txBox="1"/>
      </xdr:nvSpPr>
      <xdr:spPr>
        <a:xfrm>
          <a:off x="4219575" y="6264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F51D1A2C-3E0B-4416-92D1-7314D21D3EE1}"/>
            </a:ext>
          </a:extLst>
        </xdr:cNvPr>
        <xdr:cNvSpPr/>
      </xdr:nvSpPr>
      <xdr:spPr>
        <a:xfrm>
          <a:off x="4124325" y="628595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54CCF980-686D-41BE-94C2-8B560FFFF19B}"/>
            </a:ext>
          </a:extLst>
        </xdr:cNvPr>
        <xdr:cNvSpPr/>
      </xdr:nvSpPr>
      <xdr:spPr>
        <a:xfrm>
          <a:off x="3381375" y="618816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492567CE-7A15-4260-9660-92623E7638F4}"/>
            </a:ext>
          </a:extLst>
        </xdr:cNvPr>
        <xdr:cNvSpPr/>
      </xdr:nvSpPr>
      <xdr:spPr>
        <a:xfrm>
          <a:off x="2571750" y="61322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B7C52885-829F-4DBE-B98C-4E036829ECC8}"/>
            </a:ext>
          </a:extLst>
        </xdr:cNvPr>
        <xdr:cNvSpPr/>
      </xdr:nvSpPr>
      <xdr:spPr>
        <a:xfrm>
          <a:off x="1781175" y="60963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82550</xdr:rowOff>
    </xdr:from>
    <xdr:to>
      <xdr:col>6</xdr:col>
      <xdr:colOff>38100</xdr:colOff>
      <xdr:row>38</xdr:row>
      <xdr:rowOff>12700</xdr:rowOff>
    </xdr:to>
    <xdr:sp macro="" textlink="">
      <xdr:nvSpPr>
        <xdr:cNvPr id="69" name="フローチャート: 判断 68">
          <a:extLst>
            <a:ext uri="{FF2B5EF4-FFF2-40B4-BE49-F238E27FC236}">
              <a16:creationId xmlns:a16="http://schemas.microsoft.com/office/drawing/2014/main" id="{1CAEA9CA-C6AC-4D4E-92B0-00B0DD95CF2E}"/>
            </a:ext>
          </a:extLst>
        </xdr:cNvPr>
        <xdr:cNvSpPr/>
      </xdr:nvSpPr>
      <xdr:spPr>
        <a:xfrm>
          <a:off x="981075" y="60864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7350BEA-3C53-4D12-9941-4BEB1DCF3A3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399F7E7-7A1F-4B7F-A89E-C4B08734B05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1E62E16-3BDF-4EA4-9A27-140D2D2F3BE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D17B084-CA16-4DD3-92FF-9F484E83E4C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B67663F8-088C-4ECE-9B39-A1B7D77B7AF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90714</xdr:rowOff>
    </xdr:from>
    <xdr:to>
      <xdr:col>24</xdr:col>
      <xdr:colOff>114300</xdr:colOff>
      <xdr:row>37</xdr:row>
      <xdr:rowOff>20864</xdr:rowOff>
    </xdr:to>
    <xdr:sp macro="" textlink="">
      <xdr:nvSpPr>
        <xdr:cNvPr id="75" name="楕円 74">
          <a:extLst>
            <a:ext uri="{FF2B5EF4-FFF2-40B4-BE49-F238E27FC236}">
              <a16:creationId xmlns:a16="http://schemas.microsoft.com/office/drawing/2014/main" id="{F67FE6D5-C34A-4044-8AD6-0DB56BA225A5}"/>
            </a:ext>
          </a:extLst>
        </xdr:cNvPr>
        <xdr:cNvSpPr/>
      </xdr:nvSpPr>
      <xdr:spPr>
        <a:xfrm>
          <a:off x="4124325" y="59263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113591</xdr:rowOff>
    </xdr:from>
    <xdr:ext cx="405111" cy="259045"/>
    <xdr:sp macro="" textlink="">
      <xdr:nvSpPr>
        <xdr:cNvPr id="76" name="【道路】&#10;有形固定資産減価償却率該当値テキスト">
          <a:extLst>
            <a:ext uri="{FF2B5EF4-FFF2-40B4-BE49-F238E27FC236}">
              <a16:creationId xmlns:a16="http://schemas.microsoft.com/office/drawing/2014/main" id="{97D272D2-510D-4443-8CB6-A33BA9A887DC}"/>
            </a:ext>
          </a:extLst>
        </xdr:cNvPr>
        <xdr:cNvSpPr txBox="1"/>
      </xdr:nvSpPr>
      <xdr:spPr>
        <a:xfrm>
          <a:off x="4219575" y="579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41728</xdr:rowOff>
    </xdr:from>
    <xdr:to>
      <xdr:col>20</xdr:col>
      <xdr:colOff>38100</xdr:colOff>
      <xdr:row>36</xdr:row>
      <xdr:rowOff>143328</xdr:rowOff>
    </xdr:to>
    <xdr:sp macro="" textlink="">
      <xdr:nvSpPr>
        <xdr:cNvPr id="77" name="楕円 76">
          <a:extLst>
            <a:ext uri="{FF2B5EF4-FFF2-40B4-BE49-F238E27FC236}">
              <a16:creationId xmlns:a16="http://schemas.microsoft.com/office/drawing/2014/main" id="{3B896F4C-BF73-47EB-9BB2-471779C0D249}"/>
            </a:ext>
          </a:extLst>
        </xdr:cNvPr>
        <xdr:cNvSpPr/>
      </xdr:nvSpPr>
      <xdr:spPr>
        <a:xfrm>
          <a:off x="3381375" y="58837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92528</xdr:rowOff>
    </xdr:from>
    <xdr:to>
      <xdr:col>24</xdr:col>
      <xdr:colOff>63500</xdr:colOff>
      <xdr:row>36</xdr:row>
      <xdr:rowOff>141514</xdr:rowOff>
    </xdr:to>
    <xdr:cxnSp macro="">
      <xdr:nvCxnSpPr>
        <xdr:cNvPr id="78" name="直線コネクタ 77">
          <a:extLst>
            <a:ext uri="{FF2B5EF4-FFF2-40B4-BE49-F238E27FC236}">
              <a16:creationId xmlns:a16="http://schemas.microsoft.com/office/drawing/2014/main" id="{7677CD5D-B9AF-4E42-88C1-85F50562613D}"/>
            </a:ext>
          </a:extLst>
        </xdr:cNvPr>
        <xdr:cNvCxnSpPr/>
      </xdr:nvCxnSpPr>
      <xdr:spPr>
        <a:xfrm>
          <a:off x="3429000" y="5931353"/>
          <a:ext cx="752475" cy="5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89081</xdr:rowOff>
    </xdr:from>
    <xdr:to>
      <xdr:col>15</xdr:col>
      <xdr:colOff>101600</xdr:colOff>
      <xdr:row>36</xdr:row>
      <xdr:rowOff>19231</xdr:rowOff>
    </xdr:to>
    <xdr:sp macro="" textlink="">
      <xdr:nvSpPr>
        <xdr:cNvPr id="79" name="楕円 78">
          <a:extLst>
            <a:ext uri="{FF2B5EF4-FFF2-40B4-BE49-F238E27FC236}">
              <a16:creationId xmlns:a16="http://schemas.microsoft.com/office/drawing/2014/main" id="{046A1D37-5496-42F5-9681-2FC4FCD3EBFC}"/>
            </a:ext>
          </a:extLst>
        </xdr:cNvPr>
        <xdr:cNvSpPr/>
      </xdr:nvSpPr>
      <xdr:spPr>
        <a:xfrm>
          <a:off x="2571750" y="57628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139881</xdr:rowOff>
    </xdr:from>
    <xdr:to>
      <xdr:col>19</xdr:col>
      <xdr:colOff>177800</xdr:colOff>
      <xdr:row>36</xdr:row>
      <xdr:rowOff>92528</xdr:rowOff>
    </xdr:to>
    <xdr:cxnSp macro="">
      <xdr:nvCxnSpPr>
        <xdr:cNvPr id="80" name="直線コネクタ 79">
          <a:extLst>
            <a:ext uri="{FF2B5EF4-FFF2-40B4-BE49-F238E27FC236}">
              <a16:creationId xmlns:a16="http://schemas.microsoft.com/office/drawing/2014/main" id="{381A6239-B223-4224-AE9B-5524B2D34318}"/>
            </a:ext>
          </a:extLst>
        </xdr:cNvPr>
        <xdr:cNvCxnSpPr/>
      </xdr:nvCxnSpPr>
      <xdr:spPr>
        <a:xfrm>
          <a:off x="2619375" y="5819956"/>
          <a:ext cx="809625" cy="11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79284</xdr:rowOff>
    </xdr:from>
    <xdr:to>
      <xdr:col>10</xdr:col>
      <xdr:colOff>165100</xdr:colOff>
      <xdr:row>38</xdr:row>
      <xdr:rowOff>9434</xdr:rowOff>
    </xdr:to>
    <xdr:sp macro="" textlink="">
      <xdr:nvSpPr>
        <xdr:cNvPr id="81" name="楕円 80">
          <a:extLst>
            <a:ext uri="{FF2B5EF4-FFF2-40B4-BE49-F238E27FC236}">
              <a16:creationId xmlns:a16="http://schemas.microsoft.com/office/drawing/2014/main" id="{CCF0ECD9-C224-4332-892A-D9613E6D29A3}"/>
            </a:ext>
          </a:extLst>
        </xdr:cNvPr>
        <xdr:cNvSpPr/>
      </xdr:nvSpPr>
      <xdr:spPr>
        <a:xfrm>
          <a:off x="1781175" y="60800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139881</xdr:rowOff>
    </xdr:from>
    <xdr:to>
      <xdr:col>15</xdr:col>
      <xdr:colOff>50800</xdr:colOff>
      <xdr:row>37</xdr:row>
      <xdr:rowOff>130084</xdr:rowOff>
    </xdr:to>
    <xdr:cxnSp macro="">
      <xdr:nvCxnSpPr>
        <xdr:cNvPr id="82" name="直線コネクタ 81">
          <a:extLst>
            <a:ext uri="{FF2B5EF4-FFF2-40B4-BE49-F238E27FC236}">
              <a16:creationId xmlns:a16="http://schemas.microsoft.com/office/drawing/2014/main" id="{8F7401F5-1CB3-4318-AC23-1BFE9C80220C}"/>
            </a:ext>
          </a:extLst>
        </xdr:cNvPr>
        <xdr:cNvCxnSpPr/>
      </xdr:nvCxnSpPr>
      <xdr:spPr>
        <a:xfrm flipV="1">
          <a:off x="1828800" y="5819956"/>
          <a:ext cx="790575" cy="307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164193</xdr:rowOff>
    </xdr:from>
    <xdr:to>
      <xdr:col>6</xdr:col>
      <xdr:colOff>38100</xdr:colOff>
      <xdr:row>36</xdr:row>
      <xdr:rowOff>94343</xdr:rowOff>
    </xdr:to>
    <xdr:sp macro="" textlink="">
      <xdr:nvSpPr>
        <xdr:cNvPr id="83" name="楕円 82">
          <a:extLst>
            <a:ext uri="{FF2B5EF4-FFF2-40B4-BE49-F238E27FC236}">
              <a16:creationId xmlns:a16="http://schemas.microsoft.com/office/drawing/2014/main" id="{0F8DE936-BC27-4B82-BAF0-F2D8734A05E9}"/>
            </a:ext>
          </a:extLst>
        </xdr:cNvPr>
        <xdr:cNvSpPr/>
      </xdr:nvSpPr>
      <xdr:spPr>
        <a:xfrm>
          <a:off x="981075" y="58379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43543</xdr:rowOff>
    </xdr:from>
    <xdr:to>
      <xdr:col>10</xdr:col>
      <xdr:colOff>114300</xdr:colOff>
      <xdr:row>37</xdr:row>
      <xdr:rowOff>130084</xdr:rowOff>
    </xdr:to>
    <xdr:cxnSp macro="">
      <xdr:nvCxnSpPr>
        <xdr:cNvPr id="84" name="直線コネクタ 83">
          <a:extLst>
            <a:ext uri="{FF2B5EF4-FFF2-40B4-BE49-F238E27FC236}">
              <a16:creationId xmlns:a16="http://schemas.microsoft.com/office/drawing/2014/main" id="{97A576A5-4E6B-4630-9BAE-E86029737FD5}"/>
            </a:ext>
          </a:extLst>
        </xdr:cNvPr>
        <xdr:cNvCxnSpPr/>
      </xdr:nvCxnSpPr>
      <xdr:spPr>
        <a:xfrm>
          <a:off x="1028700" y="5885543"/>
          <a:ext cx="800100" cy="24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121393</xdr:rowOff>
    </xdr:from>
    <xdr:ext cx="405111" cy="259045"/>
    <xdr:sp macro="" textlink="">
      <xdr:nvSpPr>
        <xdr:cNvPr id="85" name="n_1aveValue【道路】&#10;有形固定資産減価償却率">
          <a:extLst>
            <a:ext uri="{FF2B5EF4-FFF2-40B4-BE49-F238E27FC236}">
              <a16:creationId xmlns:a16="http://schemas.microsoft.com/office/drawing/2014/main" id="{802F1B18-1EF3-4636-92ED-48B0AD731500}"/>
            </a:ext>
          </a:extLst>
        </xdr:cNvPr>
        <xdr:cNvSpPr txBox="1"/>
      </xdr:nvSpPr>
      <xdr:spPr>
        <a:xfrm>
          <a:off x="3239144" y="628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52812</xdr:rowOff>
    </xdr:from>
    <xdr:ext cx="405111" cy="259045"/>
    <xdr:sp macro="" textlink="">
      <xdr:nvSpPr>
        <xdr:cNvPr id="86" name="n_2aveValue【道路】&#10;有形固定資産減価償却率">
          <a:extLst>
            <a:ext uri="{FF2B5EF4-FFF2-40B4-BE49-F238E27FC236}">
              <a16:creationId xmlns:a16="http://schemas.microsoft.com/office/drawing/2014/main" id="{DF400180-84F5-430C-BA85-ECC9488F543B}"/>
            </a:ext>
          </a:extLst>
        </xdr:cNvPr>
        <xdr:cNvSpPr txBox="1"/>
      </xdr:nvSpPr>
      <xdr:spPr>
        <a:xfrm>
          <a:off x="24390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16890</xdr:rowOff>
    </xdr:from>
    <xdr:ext cx="405111" cy="259045"/>
    <xdr:sp macro="" textlink="">
      <xdr:nvSpPr>
        <xdr:cNvPr id="87" name="n_3aveValue【道路】&#10;有形固定資産減価償却率">
          <a:extLst>
            <a:ext uri="{FF2B5EF4-FFF2-40B4-BE49-F238E27FC236}">
              <a16:creationId xmlns:a16="http://schemas.microsoft.com/office/drawing/2014/main" id="{ED66B306-5686-4FB0-8115-1430FCE13E57}"/>
            </a:ext>
          </a:extLst>
        </xdr:cNvPr>
        <xdr:cNvSpPr txBox="1"/>
      </xdr:nvSpPr>
      <xdr:spPr>
        <a:xfrm>
          <a:off x="1648469" y="617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3827</xdr:rowOff>
    </xdr:from>
    <xdr:ext cx="405111" cy="259045"/>
    <xdr:sp macro="" textlink="">
      <xdr:nvSpPr>
        <xdr:cNvPr id="88" name="n_4aveValue【道路】&#10;有形固定資産減価償却率">
          <a:extLst>
            <a:ext uri="{FF2B5EF4-FFF2-40B4-BE49-F238E27FC236}">
              <a16:creationId xmlns:a16="http://schemas.microsoft.com/office/drawing/2014/main" id="{EE3C6C50-7A43-4543-8D01-2C605873E27F}"/>
            </a:ext>
          </a:extLst>
        </xdr:cNvPr>
        <xdr:cNvSpPr txBox="1"/>
      </xdr:nvSpPr>
      <xdr:spPr>
        <a:xfrm>
          <a:off x="848369" y="616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159855</xdr:rowOff>
    </xdr:from>
    <xdr:ext cx="405111" cy="259045"/>
    <xdr:sp macro="" textlink="">
      <xdr:nvSpPr>
        <xdr:cNvPr id="89" name="n_1mainValue【道路】&#10;有形固定資産減価償却率">
          <a:extLst>
            <a:ext uri="{FF2B5EF4-FFF2-40B4-BE49-F238E27FC236}">
              <a16:creationId xmlns:a16="http://schemas.microsoft.com/office/drawing/2014/main" id="{AE2DF9AB-B82C-41B5-9EB4-FFE8C3A029CE}"/>
            </a:ext>
          </a:extLst>
        </xdr:cNvPr>
        <xdr:cNvSpPr txBox="1"/>
      </xdr:nvSpPr>
      <xdr:spPr>
        <a:xfrm>
          <a:off x="3239144" y="567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35758</xdr:rowOff>
    </xdr:from>
    <xdr:ext cx="405111" cy="259045"/>
    <xdr:sp macro="" textlink="">
      <xdr:nvSpPr>
        <xdr:cNvPr id="90" name="n_2mainValue【道路】&#10;有形固定資産減価償却率">
          <a:extLst>
            <a:ext uri="{FF2B5EF4-FFF2-40B4-BE49-F238E27FC236}">
              <a16:creationId xmlns:a16="http://schemas.microsoft.com/office/drawing/2014/main" id="{C5A0EB0F-396E-42EA-BD8B-CFB802282DA4}"/>
            </a:ext>
          </a:extLst>
        </xdr:cNvPr>
        <xdr:cNvSpPr txBox="1"/>
      </xdr:nvSpPr>
      <xdr:spPr>
        <a:xfrm>
          <a:off x="2439044" y="555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25961</xdr:rowOff>
    </xdr:from>
    <xdr:ext cx="405111" cy="259045"/>
    <xdr:sp macro="" textlink="">
      <xdr:nvSpPr>
        <xdr:cNvPr id="91" name="n_3mainValue【道路】&#10;有形固定資産減価償却率">
          <a:extLst>
            <a:ext uri="{FF2B5EF4-FFF2-40B4-BE49-F238E27FC236}">
              <a16:creationId xmlns:a16="http://schemas.microsoft.com/office/drawing/2014/main" id="{B54730C5-5EB5-4BB8-B589-F99F0776DB96}"/>
            </a:ext>
          </a:extLst>
        </xdr:cNvPr>
        <xdr:cNvSpPr txBox="1"/>
      </xdr:nvSpPr>
      <xdr:spPr>
        <a:xfrm>
          <a:off x="1648469" y="586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110870</xdr:rowOff>
    </xdr:from>
    <xdr:ext cx="405111" cy="259045"/>
    <xdr:sp macro="" textlink="">
      <xdr:nvSpPr>
        <xdr:cNvPr id="92" name="n_4mainValue【道路】&#10;有形固定資産減価償却率">
          <a:extLst>
            <a:ext uri="{FF2B5EF4-FFF2-40B4-BE49-F238E27FC236}">
              <a16:creationId xmlns:a16="http://schemas.microsoft.com/office/drawing/2014/main" id="{646899E4-BD1F-4A10-BCB0-6C922EBD4303}"/>
            </a:ext>
          </a:extLst>
        </xdr:cNvPr>
        <xdr:cNvSpPr txBox="1"/>
      </xdr:nvSpPr>
      <xdr:spPr>
        <a:xfrm>
          <a:off x="848369" y="562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F4C3BF34-BC01-473D-87D1-6D8EA2B534A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9CC1A2AE-1125-4FD9-BB0A-C4C67A595A5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A4E0816A-948B-4754-BAF8-FEE0AD6625B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5CACAC09-E16D-4E70-9BAD-0BC285BD8F2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801983D9-9314-40AD-A1D8-AC78394B9F5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906C4650-345D-410A-B155-76BE7051001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B1F2CFE7-F91A-4999-8DB4-68D517AB992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6DF89334-4F4C-47A6-A615-5EDB202222C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2188CF75-3901-4CE0-B024-7BE0F07410FC}"/>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893BB996-BDE0-4BBB-9208-2DF8EF22153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3" name="直線コネクタ 102">
          <a:extLst>
            <a:ext uri="{FF2B5EF4-FFF2-40B4-BE49-F238E27FC236}">
              <a16:creationId xmlns:a16="http://schemas.microsoft.com/office/drawing/2014/main" id="{4C52854C-FADF-4782-A8BF-2705257B7FFF}"/>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4" name="テキスト ボックス 103">
          <a:extLst>
            <a:ext uri="{FF2B5EF4-FFF2-40B4-BE49-F238E27FC236}">
              <a16:creationId xmlns:a16="http://schemas.microsoft.com/office/drawing/2014/main" id="{A2C24F6C-F77B-4554-9CFA-361B39BB8EE1}"/>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5" name="直線コネクタ 104">
          <a:extLst>
            <a:ext uri="{FF2B5EF4-FFF2-40B4-BE49-F238E27FC236}">
              <a16:creationId xmlns:a16="http://schemas.microsoft.com/office/drawing/2014/main" id="{3F9C6B03-ECF6-46F8-A35F-970B69AD54DC}"/>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6" name="テキスト ボックス 105">
          <a:extLst>
            <a:ext uri="{FF2B5EF4-FFF2-40B4-BE49-F238E27FC236}">
              <a16:creationId xmlns:a16="http://schemas.microsoft.com/office/drawing/2014/main" id="{3773D0BA-8FF6-439D-B71A-E92DC15109A7}"/>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7" name="直線コネクタ 106">
          <a:extLst>
            <a:ext uri="{FF2B5EF4-FFF2-40B4-BE49-F238E27FC236}">
              <a16:creationId xmlns:a16="http://schemas.microsoft.com/office/drawing/2014/main" id="{329AAEAF-385C-4952-A069-F0D5E64E5AD7}"/>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8" name="テキスト ボックス 107">
          <a:extLst>
            <a:ext uri="{FF2B5EF4-FFF2-40B4-BE49-F238E27FC236}">
              <a16:creationId xmlns:a16="http://schemas.microsoft.com/office/drawing/2014/main" id="{C78E755C-4C41-42A6-8850-89F4E86F17F6}"/>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9" name="直線コネクタ 108">
          <a:extLst>
            <a:ext uri="{FF2B5EF4-FFF2-40B4-BE49-F238E27FC236}">
              <a16:creationId xmlns:a16="http://schemas.microsoft.com/office/drawing/2014/main" id="{ABDCB249-6961-4459-8E94-FAE433E56EFF}"/>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10" name="テキスト ボックス 109">
          <a:extLst>
            <a:ext uri="{FF2B5EF4-FFF2-40B4-BE49-F238E27FC236}">
              <a16:creationId xmlns:a16="http://schemas.microsoft.com/office/drawing/2014/main" id="{8DFF7836-3383-434E-B576-25AE06C143C8}"/>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1" name="直線コネクタ 110">
          <a:extLst>
            <a:ext uri="{FF2B5EF4-FFF2-40B4-BE49-F238E27FC236}">
              <a16:creationId xmlns:a16="http://schemas.microsoft.com/office/drawing/2014/main" id="{F4928003-3292-40B9-9D9C-1589815D8CD1}"/>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2" name="テキスト ボックス 111">
          <a:extLst>
            <a:ext uri="{FF2B5EF4-FFF2-40B4-BE49-F238E27FC236}">
              <a16:creationId xmlns:a16="http://schemas.microsoft.com/office/drawing/2014/main" id="{1935D9A1-0F9D-443C-B849-1D1E3FC9F847}"/>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3" name="直線コネクタ 112">
          <a:extLst>
            <a:ext uri="{FF2B5EF4-FFF2-40B4-BE49-F238E27FC236}">
              <a16:creationId xmlns:a16="http://schemas.microsoft.com/office/drawing/2014/main" id="{3DA1D25C-5760-4DDE-A489-5C90D7CB7D7E}"/>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4" name="テキスト ボックス 113">
          <a:extLst>
            <a:ext uri="{FF2B5EF4-FFF2-40B4-BE49-F238E27FC236}">
              <a16:creationId xmlns:a16="http://schemas.microsoft.com/office/drawing/2014/main" id="{C52981B3-5936-4CF7-BE27-77CF2D9533A4}"/>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BA54FCC8-E3DE-4A63-8700-35C1C852A3A7}"/>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6" name="テキスト ボックス 115">
          <a:extLst>
            <a:ext uri="{FF2B5EF4-FFF2-40B4-BE49-F238E27FC236}">
              <a16:creationId xmlns:a16="http://schemas.microsoft.com/office/drawing/2014/main" id="{3AB8DB87-F69C-4EB7-BE80-67F8EE673B96}"/>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道路】&#10;一人当たり延長グラフ枠">
          <a:extLst>
            <a:ext uri="{FF2B5EF4-FFF2-40B4-BE49-F238E27FC236}">
              <a16:creationId xmlns:a16="http://schemas.microsoft.com/office/drawing/2014/main" id="{8158E996-AED6-4C55-A5F7-47E69BEBBF7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18" name="直線コネクタ 117">
          <a:extLst>
            <a:ext uri="{FF2B5EF4-FFF2-40B4-BE49-F238E27FC236}">
              <a16:creationId xmlns:a16="http://schemas.microsoft.com/office/drawing/2014/main" id="{F0A739A5-AABF-4538-8EBD-E0556BF5E177}"/>
            </a:ext>
          </a:extLst>
        </xdr:cNvPr>
        <xdr:cNvCxnSpPr/>
      </xdr:nvCxnSpPr>
      <xdr:spPr>
        <a:xfrm flipV="1">
          <a:off x="9429115" y="5522199"/>
          <a:ext cx="0" cy="1376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19" name="【道路】&#10;一人当たり延長最小値テキスト">
          <a:extLst>
            <a:ext uri="{FF2B5EF4-FFF2-40B4-BE49-F238E27FC236}">
              <a16:creationId xmlns:a16="http://schemas.microsoft.com/office/drawing/2014/main" id="{5AE50AA0-9333-4B13-8EDD-61DF9ED02D3D}"/>
            </a:ext>
          </a:extLst>
        </xdr:cNvPr>
        <xdr:cNvSpPr txBox="1"/>
      </xdr:nvSpPr>
      <xdr:spPr>
        <a:xfrm>
          <a:off x="9467850" y="690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20" name="直線コネクタ 119">
          <a:extLst>
            <a:ext uri="{FF2B5EF4-FFF2-40B4-BE49-F238E27FC236}">
              <a16:creationId xmlns:a16="http://schemas.microsoft.com/office/drawing/2014/main" id="{F8C243B9-610A-4B2C-8610-99C468FB60E9}"/>
            </a:ext>
          </a:extLst>
        </xdr:cNvPr>
        <xdr:cNvCxnSpPr/>
      </xdr:nvCxnSpPr>
      <xdr:spPr>
        <a:xfrm>
          <a:off x="9363075" y="68991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21" name="【道路】&#10;一人当たり延長最大値テキスト">
          <a:extLst>
            <a:ext uri="{FF2B5EF4-FFF2-40B4-BE49-F238E27FC236}">
              <a16:creationId xmlns:a16="http://schemas.microsoft.com/office/drawing/2014/main" id="{7D853482-8E90-44D2-85EF-85B5C10B03D6}"/>
            </a:ext>
          </a:extLst>
        </xdr:cNvPr>
        <xdr:cNvSpPr txBox="1"/>
      </xdr:nvSpPr>
      <xdr:spPr>
        <a:xfrm>
          <a:off x="9467850" y="5316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22" name="直線コネクタ 121">
          <a:extLst>
            <a:ext uri="{FF2B5EF4-FFF2-40B4-BE49-F238E27FC236}">
              <a16:creationId xmlns:a16="http://schemas.microsoft.com/office/drawing/2014/main" id="{20DCCD4E-DFC1-4E08-8801-0B9E59DFCB8A}"/>
            </a:ext>
          </a:extLst>
        </xdr:cNvPr>
        <xdr:cNvCxnSpPr/>
      </xdr:nvCxnSpPr>
      <xdr:spPr>
        <a:xfrm>
          <a:off x="9363075" y="55221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146343</xdr:rowOff>
    </xdr:from>
    <xdr:ext cx="534377" cy="259045"/>
    <xdr:sp macro="" textlink="">
      <xdr:nvSpPr>
        <xdr:cNvPr id="123" name="【道路】&#10;一人当たり延長平均値テキスト">
          <a:extLst>
            <a:ext uri="{FF2B5EF4-FFF2-40B4-BE49-F238E27FC236}">
              <a16:creationId xmlns:a16="http://schemas.microsoft.com/office/drawing/2014/main" id="{5C2F853D-2916-4C3A-AD8B-8FC8860DAE36}"/>
            </a:ext>
          </a:extLst>
        </xdr:cNvPr>
        <xdr:cNvSpPr txBox="1"/>
      </xdr:nvSpPr>
      <xdr:spPr>
        <a:xfrm>
          <a:off x="9467850" y="6629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24" name="フローチャート: 判断 123">
          <a:extLst>
            <a:ext uri="{FF2B5EF4-FFF2-40B4-BE49-F238E27FC236}">
              <a16:creationId xmlns:a16="http://schemas.microsoft.com/office/drawing/2014/main" id="{DB9E07D0-9D9F-4A7D-BE32-DE823A0C039C}"/>
            </a:ext>
          </a:extLst>
        </xdr:cNvPr>
        <xdr:cNvSpPr/>
      </xdr:nvSpPr>
      <xdr:spPr>
        <a:xfrm>
          <a:off x="9401175" y="665126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25" name="フローチャート: 判断 124">
          <a:extLst>
            <a:ext uri="{FF2B5EF4-FFF2-40B4-BE49-F238E27FC236}">
              <a16:creationId xmlns:a16="http://schemas.microsoft.com/office/drawing/2014/main" id="{32163E31-03BE-4B17-9679-D01E4EA216B9}"/>
            </a:ext>
          </a:extLst>
        </xdr:cNvPr>
        <xdr:cNvSpPr/>
      </xdr:nvSpPr>
      <xdr:spPr>
        <a:xfrm>
          <a:off x="8639175" y="66486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26" name="フローチャート: 判断 125">
          <a:extLst>
            <a:ext uri="{FF2B5EF4-FFF2-40B4-BE49-F238E27FC236}">
              <a16:creationId xmlns:a16="http://schemas.microsoft.com/office/drawing/2014/main" id="{B37692DA-9AE6-40AE-A591-8733166EE400}"/>
            </a:ext>
          </a:extLst>
        </xdr:cNvPr>
        <xdr:cNvSpPr/>
      </xdr:nvSpPr>
      <xdr:spPr>
        <a:xfrm>
          <a:off x="7839075" y="66512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27" name="フローチャート: 判断 126">
          <a:extLst>
            <a:ext uri="{FF2B5EF4-FFF2-40B4-BE49-F238E27FC236}">
              <a16:creationId xmlns:a16="http://schemas.microsoft.com/office/drawing/2014/main" id="{AFBA4285-A40A-41E9-8A3A-DB8C3F83FD99}"/>
            </a:ext>
          </a:extLst>
        </xdr:cNvPr>
        <xdr:cNvSpPr/>
      </xdr:nvSpPr>
      <xdr:spPr>
        <a:xfrm>
          <a:off x="7029450" y="66607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113933</xdr:rowOff>
    </xdr:from>
    <xdr:to>
      <xdr:col>36</xdr:col>
      <xdr:colOff>165100</xdr:colOff>
      <xdr:row>42</xdr:row>
      <xdr:rowOff>44083</xdr:rowOff>
    </xdr:to>
    <xdr:sp macro="" textlink="">
      <xdr:nvSpPr>
        <xdr:cNvPr id="128" name="フローチャート: 判断 127">
          <a:extLst>
            <a:ext uri="{FF2B5EF4-FFF2-40B4-BE49-F238E27FC236}">
              <a16:creationId xmlns:a16="http://schemas.microsoft.com/office/drawing/2014/main" id="{051DF1F7-0046-4A69-85DE-6163377A8B79}"/>
            </a:ext>
          </a:extLst>
        </xdr:cNvPr>
        <xdr:cNvSpPr/>
      </xdr:nvSpPr>
      <xdr:spPr>
        <a:xfrm>
          <a:off x="6238875" y="67623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A2B6768-F8F1-468D-A5E4-ECEE4154919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B4B0066-2739-4786-9A0E-F2E9B3C95FA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1A370E2-EF57-4717-A4EC-59235EE4229F}"/>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83405B9-A777-4978-A1F5-0600891728E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3123F3DF-0FDA-43B1-8302-5493788AD34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33129</xdr:rowOff>
    </xdr:from>
    <xdr:to>
      <xdr:col>55</xdr:col>
      <xdr:colOff>50800</xdr:colOff>
      <xdr:row>37</xdr:row>
      <xdr:rowOff>134729</xdr:rowOff>
    </xdr:to>
    <xdr:sp macro="" textlink="">
      <xdr:nvSpPr>
        <xdr:cNvPr id="134" name="楕円 133">
          <a:extLst>
            <a:ext uri="{FF2B5EF4-FFF2-40B4-BE49-F238E27FC236}">
              <a16:creationId xmlns:a16="http://schemas.microsoft.com/office/drawing/2014/main" id="{7D16CC2C-E7BF-4BA7-8190-03A6D509EA99}"/>
            </a:ext>
          </a:extLst>
        </xdr:cNvPr>
        <xdr:cNvSpPr/>
      </xdr:nvSpPr>
      <xdr:spPr>
        <a:xfrm>
          <a:off x="9401175" y="603070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56006</xdr:rowOff>
    </xdr:from>
    <xdr:ext cx="534377" cy="259045"/>
    <xdr:sp macro="" textlink="">
      <xdr:nvSpPr>
        <xdr:cNvPr id="135" name="【道路】&#10;一人当たり延長該当値テキスト">
          <a:extLst>
            <a:ext uri="{FF2B5EF4-FFF2-40B4-BE49-F238E27FC236}">
              <a16:creationId xmlns:a16="http://schemas.microsoft.com/office/drawing/2014/main" id="{A2EABB7F-2059-4FBA-908F-D5B295550F24}"/>
            </a:ext>
          </a:extLst>
        </xdr:cNvPr>
        <xdr:cNvSpPr txBox="1"/>
      </xdr:nvSpPr>
      <xdr:spPr>
        <a:xfrm>
          <a:off x="9467850" y="589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42109</xdr:rowOff>
    </xdr:from>
    <xdr:to>
      <xdr:col>50</xdr:col>
      <xdr:colOff>165100</xdr:colOff>
      <xdr:row>37</xdr:row>
      <xdr:rowOff>143709</xdr:rowOff>
    </xdr:to>
    <xdr:sp macro="" textlink="">
      <xdr:nvSpPr>
        <xdr:cNvPr id="136" name="楕円 135">
          <a:extLst>
            <a:ext uri="{FF2B5EF4-FFF2-40B4-BE49-F238E27FC236}">
              <a16:creationId xmlns:a16="http://schemas.microsoft.com/office/drawing/2014/main" id="{EB5D6A97-D0E5-42EA-89F6-830FAEA410A1}"/>
            </a:ext>
          </a:extLst>
        </xdr:cNvPr>
        <xdr:cNvSpPr/>
      </xdr:nvSpPr>
      <xdr:spPr>
        <a:xfrm>
          <a:off x="8639175" y="60460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83929</xdr:rowOff>
    </xdr:from>
    <xdr:to>
      <xdr:col>55</xdr:col>
      <xdr:colOff>0</xdr:colOff>
      <xdr:row>37</xdr:row>
      <xdr:rowOff>92909</xdr:rowOff>
    </xdr:to>
    <xdr:cxnSp macro="">
      <xdr:nvCxnSpPr>
        <xdr:cNvPr id="137" name="直線コネクタ 136">
          <a:extLst>
            <a:ext uri="{FF2B5EF4-FFF2-40B4-BE49-F238E27FC236}">
              <a16:creationId xmlns:a16="http://schemas.microsoft.com/office/drawing/2014/main" id="{C17EA033-F808-4109-A51E-6F1116086A2D}"/>
            </a:ext>
          </a:extLst>
        </xdr:cNvPr>
        <xdr:cNvCxnSpPr/>
      </xdr:nvCxnSpPr>
      <xdr:spPr>
        <a:xfrm flipV="1">
          <a:off x="8686800" y="6087854"/>
          <a:ext cx="742950" cy="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26663</xdr:rowOff>
    </xdr:from>
    <xdr:to>
      <xdr:col>46</xdr:col>
      <xdr:colOff>38100</xdr:colOff>
      <xdr:row>38</xdr:row>
      <xdr:rowOff>128263</xdr:rowOff>
    </xdr:to>
    <xdr:sp macro="" textlink="">
      <xdr:nvSpPr>
        <xdr:cNvPr id="138" name="楕円 137">
          <a:extLst>
            <a:ext uri="{FF2B5EF4-FFF2-40B4-BE49-F238E27FC236}">
              <a16:creationId xmlns:a16="http://schemas.microsoft.com/office/drawing/2014/main" id="{F9D03A41-D119-4123-A196-9DD5D7238253}"/>
            </a:ext>
          </a:extLst>
        </xdr:cNvPr>
        <xdr:cNvSpPr/>
      </xdr:nvSpPr>
      <xdr:spPr>
        <a:xfrm>
          <a:off x="7839075" y="61925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92909</xdr:rowOff>
    </xdr:from>
    <xdr:to>
      <xdr:col>50</xdr:col>
      <xdr:colOff>114300</xdr:colOff>
      <xdr:row>38</xdr:row>
      <xdr:rowOff>77463</xdr:rowOff>
    </xdr:to>
    <xdr:cxnSp macro="">
      <xdr:nvCxnSpPr>
        <xdr:cNvPr id="139" name="直線コネクタ 138">
          <a:extLst>
            <a:ext uri="{FF2B5EF4-FFF2-40B4-BE49-F238E27FC236}">
              <a16:creationId xmlns:a16="http://schemas.microsoft.com/office/drawing/2014/main" id="{036E3942-5B3B-4FC8-836B-9D2A98FD2F2A}"/>
            </a:ext>
          </a:extLst>
        </xdr:cNvPr>
        <xdr:cNvCxnSpPr/>
      </xdr:nvCxnSpPr>
      <xdr:spPr>
        <a:xfrm flipV="1">
          <a:off x="7886700" y="6093659"/>
          <a:ext cx="800100" cy="14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9648</xdr:rowOff>
    </xdr:from>
    <xdr:to>
      <xdr:col>41</xdr:col>
      <xdr:colOff>101600</xdr:colOff>
      <xdr:row>41</xdr:row>
      <xdr:rowOff>111248</xdr:rowOff>
    </xdr:to>
    <xdr:sp macro="" textlink="">
      <xdr:nvSpPr>
        <xdr:cNvPr id="140" name="楕円 139">
          <a:extLst>
            <a:ext uri="{FF2B5EF4-FFF2-40B4-BE49-F238E27FC236}">
              <a16:creationId xmlns:a16="http://schemas.microsoft.com/office/drawing/2014/main" id="{9B77C217-498F-4076-8D05-9F9500955F15}"/>
            </a:ext>
          </a:extLst>
        </xdr:cNvPr>
        <xdr:cNvSpPr/>
      </xdr:nvSpPr>
      <xdr:spPr>
        <a:xfrm>
          <a:off x="7029450" y="665492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77463</xdr:rowOff>
    </xdr:from>
    <xdr:to>
      <xdr:col>45</xdr:col>
      <xdr:colOff>177800</xdr:colOff>
      <xdr:row>41</xdr:row>
      <xdr:rowOff>60448</xdr:rowOff>
    </xdr:to>
    <xdr:cxnSp macro="">
      <xdr:nvCxnSpPr>
        <xdr:cNvPr id="141" name="直線コネクタ 140">
          <a:extLst>
            <a:ext uri="{FF2B5EF4-FFF2-40B4-BE49-F238E27FC236}">
              <a16:creationId xmlns:a16="http://schemas.microsoft.com/office/drawing/2014/main" id="{E0596C65-038C-4C76-A4C0-478E1F7DB14C}"/>
            </a:ext>
          </a:extLst>
        </xdr:cNvPr>
        <xdr:cNvCxnSpPr/>
      </xdr:nvCxnSpPr>
      <xdr:spPr>
        <a:xfrm flipV="1">
          <a:off x="7077075" y="6240138"/>
          <a:ext cx="809625" cy="47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10878</xdr:rowOff>
    </xdr:from>
    <xdr:to>
      <xdr:col>36</xdr:col>
      <xdr:colOff>165100</xdr:colOff>
      <xdr:row>41</xdr:row>
      <xdr:rowOff>112478</xdr:rowOff>
    </xdr:to>
    <xdr:sp macro="" textlink="">
      <xdr:nvSpPr>
        <xdr:cNvPr id="142" name="楕円 141">
          <a:extLst>
            <a:ext uri="{FF2B5EF4-FFF2-40B4-BE49-F238E27FC236}">
              <a16:creationId xmlns:a16="http://schemas.microsoft.com/office/drawing/2014/main" id="{200E0232-C03C-44FC-84F9-19A162FE7A3E}"/>
            </a:ext>
          </a:extLst>
        </xdr:cNvPr>
        <xdr:cNvSpPr/>
      </xdr:nvSpPr>
      <xdr:spPr>
        <a:xfrm>
          <a:off x="6238875" y="665615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60448</xdr:rowOff>
    </xdr:from>
    <xdr:to>
      <xdr:col>41</xdr:col>
      <xdr:colOff>50800</xdr:colOff>
      <xdr:row>41</xdr:row>
      <xdr:rowOff>61678</xdr:rowOff>
    </xdr:to>
    <xdr:cxnSp macro="">
      <xdr:nvCxnSpPr>
        <xdr:cNvPr id="143" name="直線コネクタ 142">
          <a:extLst>
            <a:ext uri="{FF2B5EF4-FFF2-40B4-BE49-F238E27FC236}">
              <a16:creationId xmlns:a16="http://schemas.microsoft.com/office/drawing/2014/main" id="{7DB80B9F-6897-4FF0-8D0C-3A13B6CA98C3}"/>
            </a:ext>
          </a:extLst>
        </xdr:cNvPr>
        <xdr:cNvCxnSpPr/>
      </xdr:nvCxnSpPr>
      <xdr:spPr>
        <a:xfrm flipV="1">
          <a:off x="6286500" y="6712073"/>
          <a:ext cx="790575" cy="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86537</xdr:rowOff>
    </xdr:from>
    <xdr:ext cx="534377" cy="259045"/>
    <xdr:sp macro="" textlink="">
      <xdr:nvSpPr>
        <xdr:cNvPr id="144" name="n_1aveValue【道路】&#10;一人当たり延長">
          <a:extLst>
            <a:ext uri="{FF2B5EF4-FFF2-40B4-BE49-F238E27FC236}">
              <a16:creationId xmlns:a16="http://schemas.microsoft.com/office/drawing/2014/main" id="{9F255F05-A33D-4E91-AA47-1F0E79436067}"/>
            </a:ext>
          </a:extLst>
        </xdr:cNvPr>
        <xdr:cNvSpPr txBox="1"/>
      </xdr:nvSpPr>
      <xdr:spPr>
        <a:xfrm>
          <a:off x="8429136" y="67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95561</xdr:rowOff>
    </xdr:from>
    <xdr:ext cx="534377" cy="259045"/>
    <xdr:sp macro="" textlink="">
      <xdr:nvSpPr>
        <xdr:cNvPr id="145" name="n_2aveValue【道路】&#10;一人当たり延長">
          <a:extLst>
            <a:ext uri="{FF2B5EF4-FFF2-40B4-BE49-F238E27FC236}">
              <a16:creationId xmlns:a16="http://schemas.microsoft.com/office/drawing/2014/main" id="{973CD80F-536A-4F6D-B7C6-5AA95E4136A1}"/>
            </a:ext>
          </a:extLst>
        </xdr:cNvPr>
        <xdr:cNvSpPr txBox="1"/>
      </xdr:nvSpPr>
      <xdr:spPr>
        <a:xfrm>
          <a:off x="7648086" y="674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108243</xdr:rowOff>
    </xdr:from>
    <xdr:ext cx="534377" cy="259045"/>
    <xdr:sp macro="" textlink="">
      <xdr:nvSpPr>
        <xdr:cNvPr id="146" name="n_3aveValue【道路】&#10;一人当たり延長">
          <a:extLst>
            <a:ext uri="{FF2B5EF4-FFF2-40B4-BE49-F238E27FC236}">
              <a16:creationId xmlns:a16="http://schemas.microsoft.com/office/drawing/2014/main" id="{DD35558F-A7A3-4126-A558-705A061C7283}"/>
            </a:ext>
          </a:extLst>
        </xdr:cNvPr>
        <xdr:cNvSpPr txBox="1"/>
      </xdr:nvSpPr>
      <xdr:spPr>
        <a:xfrm>
          <a:off x="6847986" y="675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35210</xdr:rowOff>
    </xdr:from>
    <xdr:ext cx="469744" cy="259045"/>
    <xdr:sp macro="" textlink="">
      <xdr:nvSpPr>
        <xdr:cNvPr id="147" name="n_4aveValue【道路】&#10;一人当たり延長">
          <a:extLst>
            <a:ext uri="{FF2B5EF4-FFF2-40B4-BE49-F238E27FC236}">
              <a16:creationId xmlns:a16="http://schemas.microsoft.com/office/drawing/2014/main" id="{060C3C50-5008-47B4-BA6B-13282559A902}"/>
            </a:ext>
          </a:extLst>
        </xdr:cNvPr>
        <xdr:cNvSpPr txBox="1"/>
      </xdr:nvSpPr>
      <xdr:spPr>
        <a:xfrm>
          <a:off x="6067502" y="6845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160236</xdr:rowOff>
    </xdr:from>
    <xdr:ext cx="534377" cy="259045"/>
    <xdr:sp macro="" textlink="">
      <xdr:nvSpPr>
        <xdr:cNvPr id="148" name="n_1mainValue【道路】&#10;一人当たり延長">
          <a:extLst>
            <a:ext uri="{FF2B5EF4-FFF2-40B4-BE49-F238E27FC236}">
              <a16:creationId xmlns:a16="http://schemas.microsoft.com/office/drawing/2014/main" id="{BF2D6DF0-2FB5-4DD8-8050-46399DC8D353}"/>
            </a:ext>
          </a:extLst>
        </xdr:cNvPr>
        <xdr:cNvSpPr txBox="1"/>
      </xdr:nvSpPr>
      <xdr:spPr>
        <a:xfrm>
          <a:off x="8429136" y="584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144790</xdr:rowOff>
    </xdr:from>
    <xdr:ext cx="534377" cy="259045"/>
    <xdr:sp macro="" textlink="">
      <xdr:nvSpPr>
        <xdr:cNvPr id="149" name="n_2mainValue【道路】&#10;一人当たり延長">
          <a:extLst>
            <a:ext uri="{FF2B5EF4-FFF2-40B4-BE49-F238E27FC236}">
              <a16:creationId xmlns:a16="http://schemas.microsoft.com/office/drawing/2014/main" id="{4E9C87EA-E5DD-4190-B6AB-3A66E42E6345}"/>
            </a:ext>
          </a:extLst>
        </xdr:cNvPr>
        <xdr:cNvSpPr txBox="1"/>
      </xdr:nvSpPr>
      <xdr:spPr>
        <a:xfrm>
          <a:off x="7648086" y="598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127775</xdr:rowOff>
    </xdr:from>
    <xdr:ext cx="534377" cy="259045"/>
    <xdr:sp macro="" textlink="">
      <xdr:nvSpPr>
        <xdr:cNvPr id="150" name="n_3mainValue【道路】&#10;一人当たり延長">
          <a:extLst>
            <a:ext uri="{FF2B5EF4-FFF2-40B4-BE49-F238E27FC236}">
              <a16:creationId xmlns:a16="http://schemas.microsoft.com/office/drawing/2014/main" id="{79740A94-D110-49E9-A1FE-DCB1ADF86464}"/>
            </a:ext>
          </a:extLst>
        </xdr:cNvPr>
        <xdr:cNvSpPr txBox="1"/>
      </xdr:nvSpPr>
      <xdr:spPr>
        <a:xfrm>
          <a:off x="6847986" y="644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129005</xdr:rowOff>
    </xdr:from>
    <xdr:ext cx="534377" cy="259045"/>
    <xdr:sp macro="" textlink="">
      <xdr:nvSpPr>
        <xdr:cNvPr id="151" name="n_4mainValue【道路】&#10;一人当たり延長">
          <a:extLst>
            <a:ext uri="{FF2B5EF4-FFF2-40B4-BE49-F238E27FC236}">
              <a16:creationId xmlns:a16="http://schemas.microsoft.com/office/drawing/2014/main" id="{8CCF9F45-F71C-4C82-A3AD-9F4A024B2A5A}"/>
            </a:ext>
          </a:extLst>
        </xdr:cNvPr>
        <xdr:cNvSpPr txBox="1"/>
      </xdr:nvSpPr>
      <xdr:spPr>
        <a:xfrm>
          <a:off x="6038361" y="645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07A6C184-E4DC-42C9-A4D9-4196859ADF9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5EBD0CE7-0083-4466-B1EC-A56CB6D540FB}"/>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5AA85FDE-2454-4FFA-A4E8-CACEFB3681A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DBB7B330-67CC-47AA-B0E2-08400342893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3D4B8BCF-C6BD-4790-9CAA-8CD89134BE5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733B5F16-ED33-47C9-AEDA-50F4DA3A92F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694B824C-6751-4492-BD02-1C75B0DB9E3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F1825BCD-B3E2-496C-AD30-0EEA1183DC3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625AA4A4-D977-4305-BE88-4973EE30E1F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2E389E37-7450-4DB4-B593-1E29A452142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55FE4A4E-92B8-480C-BB4A-1CFD43FF6AC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3" name="直線コネクタ 162">
          <a:extLst>
            <a:ext uri="{FF2B5EF4-FFF2-40B4-BE49-F238E27FC236}">
              <a16:creationId xmlns:a16="http://schemas.microsoft.com/office/drawing/2014/main" id="{110E88F6-6502-4360-ADF6-C6C169F74A3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4" name="テキスト ボックス 163">
          <a:extLst>
            <a:ext uri="{FF2B5EF4-FFF2-40B4-BE49-F238E27FC236}">
              <a16:creationId xmlns:a16="http://schemas.microsoft.com/office/drawing/2014/main" id="{174F4179-9684-45A5-A6A1-EF4092BCE82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5" name="直線コネクタ 164">
          <a:extLst>
            <a:ext uri="{FF2B5EF4-FFF2-40B4-BE49-F238E27FC236}">
              <a16:creationId xmlns:a16="http://schemas.microsoft.com/office/drawing/2014/main" id="{40CF64CE-498B-4EB5-8662-C3E862AF58C7}"/>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6" name="テキスト ボックス 165">
          <a:extLst>
            <a:ext uri="{FF2B5EF4-FFF2-40B4-BE49-F238E27FC236}">
              <a16:creationId xmlns:a16="http://schemas.microsoft.com/office/drawing/2014/main" id="{495102CD-8D3D-4528-A46E-CFA8FC2D52F7}"/>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7" name="直線コネクタ 166">
          <a:extLst>
            <a:ext uri="{FF2B5EF4-FFF2-40B4-BE49-F238E27FC236}">
              <a16:creationId xmlns:a16="http://schemas.microsoft.com/office/drawing/2014/main" id="{EF326866-049E-4B6F-8CFF-6ADF32F616AB}"/>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8" name="テキスト ボックス 167">
          <a:extLst>
            <a:ext uri="{FF2B5EF4-FFF2-40B4-BE49-F238E27FC236}">
              <a16:creationId xmlns:a16="http://schemas.microsoft.com/office/drawing/2014/main" id="{649A6FF4-0CA3-466A-ACDC-E8C95F7AE111}"/>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9" name="直線コネクタ 168">
          <a:extLst>
            <a:ext uri="{FF2B5EF4-FFF2-40B4-BE49-F238E27FC236}">
              <a16:creationId xmlns:a16="http://schemas.microsoft.com/office/drawing/2014/main" id="{F8E85FE1-90F6-42A3-930E-109262B287A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70" name="テキスト ボックス 169">
          <a:extLst>
            <a:ext uri="{FF2B5EF4-FFF2-40B4-BE49-F238E27FC236}">
              <a16:creationId xmlns:a16="http://schemas.microsoft.com/office/drawing/2014/main" id="{9421D5BF-7266-48E0-8C03-EA296058B808}"/>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1" name="直線コネクタ 170">
          <a:extLst>
            <a:ext uri="{FF2B5EF4-FFF2-40B4-BE49-F238E27FC236}">
              <a16:creationId xmlns:a16="http://schemas.microsoft.com/office/drawing/2014/main" id="{1C6AF5F8-F521-40A4-AB5D-A346C23741E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2" name="テキスト ボックス 171">
          <a:extLst>
            <a:ext uri="{FF2B5EF4-FFF2-40B4-BE49-F238E27FC236}">
              <a16:creationId xmlns:a16="http://schemas.microsoft.com/office/drawing/2014/main" id="{40DFA021-32A1-4FE7-ADC5-5801B658EE6A}"/>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3" name="直線コネクタ 172">
          <a:extLst>
            <a:ext uri="{FF2B5EF4-FFF2-40B4-BE49-F238E27FC236}">
              <a16:creationId xmlns:a16="http://schemas.microsoft.com/office/drawing/2014/main" id="{DEB12165-EB11-4017-8D41-2B69069BEAB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4" name="テキスト ボックス 173">
          <a:extLst>
            <a:ext uri="{FF2B5EF4-FFF2-40B4-BE49-F238E27FC236}">
              <a16:creationId xmlns:a16="http://schemas.microsoft.com/office/drawing/2014/main" id="{EEDAB957-D72B-483C-9089-C780B7CAC590}"/>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5" name="直線コネクタ 174">
          <a:extLst>
            <a:ext uri="{FF2B5EF4-FFF2-40B4-BE49-F238E27FC236}">
              <a16:creationId xmlns:a16="http://schemas.microsoft.com/office/drawing/2014/main" id="{212F42B4-233A-4190-9CC1-AC1CB49D4A3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6" name="【橋りょう・トンネル】&#10;有形固定資産減価償却率グラフ枠">
          <a:extLst>
            <a:ext uri="{FF2B5EF4-FFF2-40B4-BE49-F238E27FC236}">
              <a16:creationId xmlns:a16="http://schemas.microsoft.com/office/drawing/2014/main" id="{6B7115C4-288B-458F-920E-C1B425ADCE8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77" name="直線コネクタ 176">
          <a:extLst>
            <a:ext uri="{FF2B5EF4-FFF2-40B4-BE49-F238E27FC236}">
              <a16:creationId xmlns:a16="http://schemas.microsoft.com/office/drawing/2014/main" id="{1D4CD0F7-9E4C-422A-A6B4-374A2AED8308}"/>
            </a:ext>
          </a:extLst>
        </xdr:cNvPr>
        <xdr:cNvCxnSpPr/>
      </xdr:nvCxnSpPr>
      <xdr:spPr>
        <a:xfrm flipV="1">
          <a:off x="4180840" y="9142549"/>
          <a:ext cx="0" cy="114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78" name="【橋りょう・トンネル】&#10;有形固定資産減価償却率最小値テキスト">
          <a:extLst>
            <a:ext uri="{FF2B5EF4-FFF2-40B4-BE49-F238E27FC236}">
              <a16:creationId xmlns:a16="http://schemas.microsoft.com/office/drawing/2014/main" id="{AFBA9ABE-053B-47A5-A677-493542F21F87}"/>
            </a:ext>
          </a:extLst>
        </xdr:cNvPr>
        <xdr:cNvSpPr txBox="1"/>
      </xdr:nvSpPr>
      <xdr:spPr>
        <a:xfrm>
          <a:off x="4219575" y="10294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79" name="直線コネクタ 178">
          <a:extLst>
            <a:ext uri="{FF2B5EF4-FFF2-40B4-BE49-F238E27FC236}">
              <a16:creationId xmlns:a16="http://schemas.microsoft.com/office/drawing/2014/main" id="{BEEF5CEF-6CEE-445A-AA09-E7E87494C4CC}"/>
            </a:ext>
          </a:extLst>
        </xdr:cNvPr>
        <xdr:cNvCxnSpPr/>
      </xdr:nvCxnSpPr>
      <xdr:spPr>
        <a:xfrm>
          <a:off x="4105275" y="102875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80" name="【橋りょう・トンネル】&#10;有形固定資産減価償却率最大値テキスト">
          <a:extLst>
            <a:ext uri="{FF2B5EF4-FFF2-40B4-BE49-F238E27FC236}">
              <a16:creationId xmlns:a16="http://schemas.microsoft.com/office/drawing/2014/main" id="{D5CA87FB-8703-4FBF-A8CB-D5A7AE9860C1}"/>
            </a:ext>
          </a:extLst>
        </xdr:cNvPr>
        <xdr:cNvSpPr txBox="1"/>
      </xdr:nvSpPr>
      <xdr:spPr>
        <a:xfrm>
          <a:off x="4219575" y="8927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81" name="直線コネクタ 180">
          <a:extLst>
            <a:ext uri="{FF2B5EF4-FFF2-40B4-BE49-F238E27FC236}">
              <a16:creationId xmlns:a16="http://schemas.microsoft.com/office/drawing/2014/main" id="{AD3771C1-E6B6-41B9-A9EC-9E5EDCBE2E97}"/>
            </a:ext>
          </a:extLst>
        </xdr:cNvPr>
        <xdr:cNvCxnSpPr/>
      </xdr:nvCxnSpPr>
      <xdr:spPr>
        <a:xfrm>
          <a:off x="4105275" y="9142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82" name="【橋りょう・トンネル】&#10;有形固定資産減価償却率平均値テキスト">
          <a:extLst>
            <a:ext uri="{FF2B5EF4-FFF2-40B4-BE49-F238E27FC236}">
              <a16:creationId xmlns:a16="http://schemas.microsoft.com/office/drawing/2014/main" id="{F24E1A81-C0B3-48B1-A863-C68E91EE4011}"/>
            </a:ext>
          </a:extLst>
        </xdr:cNvPr>
        <xdr:cNvSpPr txBox="1"/>
      </xdr:nvSpPr>
      <xdr:spPr>
        <a:xfrm>
          <a:off x="4219575" y="9879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83" name="フローチャート: 判断 182">
          <a:extLst>
            <a:ext uri="{FF2B5EF4-FFF2-40B4-BE49-F238E27FC236}">
              <a16:creationId xmlns:a16="http://schemas.microsoft.com/office/drawing/2014/main" id="{CAFA6637-5610-41F6-A826-A4F2263BD9CD}"/>
            </a:ext>
          </a:extLst>
        </xdr:cNvPr>
        <xdr:cNvSpPr/>
      </xdr:nvSpPr>
      <xdr:spPr>
        <a:xfrm>
          <a:off x="4124325" y="98948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84" name="フローチャート: 判断 183">
          <a:extLst>
            <a:ext uri="{FF2B5EF4-FFF2-40B4-BE49-F238E27FC236}">
              <a16:creationId xmlns:a16="http://schemas.microsoft.com/office/drawing/2014/main" id="{8CC98908-C3DF-41E7-8621-2436230B0FD8}"/>
            </a:ext>
          </a:extLst>
        </xdr:cNvPr>
        <xdr:cNvSpPr/>
      </xdr:nvSpPr>
      <xdr:spPr>
        <a:xfrm>
          <a:off x="3381375" y="987007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85" name="フローチャート: 判断 184">
          <a:extLst>
            <a:ext uri="{FF2B5EF4-FFF2-40B4-BE49-F238E27FC236}">
              <a16:creationId xmlns:a16="http://schemas.microsoft.com/office/drawing/2014/main" id="{14119D14-407D-4B50-8C13-FA86178C5B2F}"/>
            </a:ext>
          </a:extLst>
        </xdr:cNvPr>
        <xdr:cNvSpPr/>
      </xdr:nvSpPr>
      <xdr:spPr>
        <a:xfrm>
          <a:off x="2571750" y="984721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6" name="フローチャート: 判断 185">
          <a:extLst>
            <a:ext uri="{FF2B5EF4-FFF2-40B4-BE49-F238E27FC236}">
              <a16:creationId xmlns:a16="http://schemas.microsoft.com/office/drawing/2014/main" id="{009B35C9-E642-4BD2-8E53-FC90FAB0BB5C}"/>
            </a:ext>
          </a:extLst>
        </xdr:cNvPr>
        <xdr:cNvSpPr/>
      </xdr:nvSpPr>
      <xdr:spPr>
        <a:xfrm>
          <a:off x="1781175" y="98179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7" name="フローチャート: 判断 186">
          <a:extLst>
            <a:ext uri="{FF2B5EF4-FFF2-40B4-BE49-F238E27FC236}">
              <a16:creationId xmlns:a16="http://schemas.microsoft.com/office/drawing/2014/main" id="{433E4391-DAE0-45F9-94F3-997177ABDD95}"/>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89C1E77-7338-4AAA-8BC3-2094A7404E7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9EBCC1F-9B22-40E6-A5D6-47F44746932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37A0853-37E9-4AE8-8AFC-9EEDF25EB48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77D8BB2F-CBF8-4284-9127-FE4215BE177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C885B9B0-25C3-4CF7-AA01-53B8CDF034B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61867</xdr:rowOff>
    </xdr:from>
    <xdr:to>
      <xdr:col>24</xdr:col>
      <xdr:colOff>114300</xdr:colOff>
      <xdr:row>60</xdr:row>
      <xdr:rowOff>163467</xdr:rowOff>
    </xdr:to>
    <xdr:sp macro="" textlink="">
      <xdr:nvSpPr>
        <xdr:cNvPr id="193" name="楕円 192">
          <a:extLst>
            <a:ext uri="{FF2B5EF4-FFF2-40B4-BE49-F238E27FC236}">
              <a16:creationId xmlns:a16="http://schemas.microsoft.com/office/drawing/2014/main" id="{D38859AF-F989-4D2E-B3C0-C5144592773E}"/>
            </a:ext>
          </a:extLst>
        </xdr:cNvPr>
        <xdr:cNvSpPr/>
      </xdr:nvSpPr>
      <xdr:spPr>
        <a:xfrm>
          <a:off x="4124325" y="97900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84744</xdr:rowOff>
    </xdr:from>
    <xdr:ext cx="405111" cy="259045"/>
    <xdr:sp macro="" textlink="">
      <xdr:nvSpPr>
        <xdr:cNvPr id="194" name="【橋りょう・トンネル】&#10;有形固定資産減価償却率該当値テキスト">
          <a:extLst>
            <a:ext uri="{FF2B5EF4-FFF2-40B4-BE49-F238E27FC236}">
              <a16:creationId xmlns:a16="http://schemas.microsoft.com/office/drawing/2014/main" id="{AA0B677F-37AB-4D2B-B4D7-362608183317}"/>
            </a:ext>
          </a:extLst>
        </xdr:cNvPr>
        <xdr:cNvSpPr txBox="1"/>
      </xdr:nvSpPr>
      <xdr:spPr>
        <a:xfrm>
          <a:off x="4219575" y="9651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34109</xdr:rowOff>
    </xdr:from>
    <xdr:to>
      <xdr:col>20</xdr:col>
      <xdr:colOff>38100</xdr:colOff>
      <xdr:row>60</xdr:row>
      <xdr:rowOff>135709</xdr:rowOff>
    </xdr:to>
    <xdr:sp macro="" textlink="">
      <xdr:nvSpPr>
        <xdr:cNvPr id="195" name="楕円 194">
          <a:extLst>
            <a:ext uri="{FF2B5EF4-FFF2-40B4-BE49-F238E27FC236}">
              <a16:creationId xmlns:a16="http://schemas.microsoft.com/office/drawing/2014/main" id="{C7B7DE0F-9A10-470A-B0C0-9F4DAD6307F7}"/>
            </a:ext>
          </a:extLst>
        </xdr:cNvPr>
        <xdr:cNvSpPr/>
      </xdr:nvSpPr>
      <xdr:spPr>
        <a:xfrm>
          <a:off x="3381375" y="97559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84909</xdr:rowOff>
    </xdr:from>
    <xdr:to>
      <xdr:col>24</xdr:col>
      <xdr:colOff>63500</xdr:colOff>
      <xdr:row>60</xdr:row>
      <xdr:rowOff>112667</xdr:rowOff>
    </xdr:to>
    <xdr:cxnSp macro="">
      <xdr:nvCxnSpPr>
        <xdr:cNvPr id="196" name="直線コネクタ 195">
          <a:extLst>
            <a:ext uri="{FF2B5EF4-FFF2-40B4-BE49-F238E27FC236}">
              <a16:creationId xmlns:a16="http://schemas.microsoft.com/office/drawing/2014/main" id="{B4E4F97B-4E3A-4E46-83FC-A0586CB852E7}"/>
            </a:ext>
          </a:extLst>
        </xdr:cNvPr>
        <xdr:cNvCxnSpPr/>
      </xdr:nvCxnSpPr>
      <xdr:spPr>
        <a:xfrm>
          <a:off x="3429000" y="9813109"/>
          <a:ext cx="752475"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171269</xdr:rowOff>
    </xdr:from>
    <xdr:to>
      <xdr:col>15</xdr:col>
      <xdr:colOff>101600</xdr:colOff>
      <xdr:row>60</xdr:row>
      <xdr:rowOff>101419</xdr:rowOff>
    </xdr:to>
    <xdr:sp macro="" textlink="">
      <xdr:nvSpPr>
        <xdr:cNvPr id="197" name="楕円 196">
          <a:extLst>
            <a:ext uri="{FF2B5EF4-FFF2-40B4-BE49-F238E27FC236}">
              <a16:creationId xmlns:a16="http://schemas.microsoft.com/office/drawing/2014/main" id="{7B9B2C5C-F8A8-462D-B1C3-66E579CC45FB}"/>
            </a:ext>
          </a:extLst>
        </xdr:cNvPr>
        <xdr:cNvSpPr/>
      </xdr:nvSpPr>
      <xdr:spPr>
        <a:xfrm>
          <a:off x="2571750" y="972484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50619</xdr:rowOff>
    </xdr:from>
    <xdr:to>
      <xdr:col>19</xdr:col>
      <xdr:colOff>177800</xdr:colOff>
      <xdr:row>60</xdr:row>
      <xdr:rowOff>84909</xdr:rowOff>
    </xdr:to>
    <xdr:cxnSp macro="">
      <xdr:nvCxnSpPr>
        <xdr:cNvPr id="198" name="直線コネクタ 197">
          <a:extLst>
            <a:ext uri="{FF2B5EF4-FFF2-40B4-BE49-F238E27FC236}">
              <a16:creationId xmlns:a16="http://schemas.microsoft.com/office/drawing/2014/main" id="{40AEF5B8-8A82-4CEA-B251-A75018B13018}"/>
            </a:ext>
          </a:extLst>
        </xdr:cNvPr>
        <xdr:cNvCxnSpPr/>
      </xdr:nvCxnSpPr>
      <xdr:spPr>
        <a:xfrm>
          <a:off x="2619375" y="9772469"/>
          <a:ext cx="80962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143510</xdr:rowOff>
    </xdr:from>
    <xdr:to>
      <xdr:col>10</xdr:col>
      <xdr:colOff>165100</xdr:colOff>
      <xdr:row>60</xdr:row>
      <xdr:rowOff>73660</xdr:rowOff>
    </xdr:to>
    <xdr:sp macro="" textlink="">
      <xdr:nvSpPr>
        <xdr:cNvPr id="199" name="楕円 198">
          <a:extLst>
            <a:ext uri="{FF2B5EF4-FFF2-40B4-BE49-F238E27FC236}">
              <a16:creationId xmlns:a16="http://schemas.microsoft.com/office/drawing/2014/main" id="{C6114931-8EDF-4A7E-B2C2-83D7EA25458E}"/>
            </a:ext>
          </a:extLst>
        </xdr:cNvPr>
        <xdr:cNvSpPr/>
      </xdr:nvSpPr>
      <xdr:spPr>
        <a:xfrm>
          <a:off x="1781175" y="97034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22860</xdr:rowOff>
    </xdr:from>
    <xdr:to>
      <xdr:col>15</xdr:col>
      <xdr:colOff>50800</xdr:colOff>
      <xdr:row>60</xdr:row>
      <xdr:rowOff>50619</xdr:rowOff>
    </xdr:to>
    <xdr:cxnSp macro="">
      <xdr:nvCxnSpPr>
        <xdr:cNvPr id="200" name="直線コネクタ 199">
          <a:extLst>
            <a:ext uri="{FF2B5EF4-FFF2-40B4-BE49-F238E27FC236}">
              <a16:creationId xmlns:a16="http://schemas.microsoft.com/office/drawing/2014/main" id="{D9731819-9782-4315-A15D-920EFA84C798}"/>
            </a:ext>
          </a:extLst>
        </xdr:cNvPr>
        <xdr:cNvCxnSpPr/>
      </xdr:nvCxnSpPr>
      <xdr:spPr>
        <a:xfrm>
          <a:off x="1828800" y="9751060"/>
          <a:ext cx="790575"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115751</xdr:rowOff>
    </xdr:from>
    <xdr:to>
      <xdr:col>6</xdr:col>
      <xdr:colOff>38100</xdr:colOff>
      <xdr:row>60</xdr:row>
      <xdr:rowOff>45901</xdr:rowOff>
    </xdr:to>
    <xdr:sp macro="" textlink="">
      <xdr:nvSpPr>
        <xdr:cNvPr id="201" name="楕円 200">
          <a:extLst>
            <a:ext uri="{FF2B5EF4-FFF2-40B4-BE49-F238E27FC236}">
              <a16:creationId xmlns:a16="http://schemas.microsoft.com/office/drawing/2014/main" id="{756B1074-8388-448E-810A-E98ADBF6326C}"/>
            </a:ext>
          </a:extLst>
        </xdr:cNvPr>
        <xdr:cNvSpPr/>
      </xdr:nvSpPr>
      <xdr:spPr>
        <a:xfrm>
          <a:off x="981075" y="96788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166551</xdr:rowOff>
    </xdr:from>
    <xdr:to>
      <xdr:col>10</xdr:col>
      <xdr:colOff>114300</xdr:colOff>
      <xdr:row>60</xdr:row>
      <xdr:rowOff>22860</xdr:rowOff>
    </xdr:to>
    <xdr:cxnSp macro="">
      <xdr:nvCxnSpPr>
        <xdr:cNvPr id="202" name="直線コネクタ 201">
          <a:extLst>
            <a:ext uri="{FF2B5EF4-FFF2-40B4-BE49-F238E27FC236}">
              <a16:creationId xmlns:a16="http://schemas.microsoft.com/office/drawing/2014/main" id="{55E14397-C8E8-48A8-816D-2468B7E61F1D}"/>
            </a:ext>
          </a:extLst>
        </xdr:cNvPr>
        <xdr:cNvCxnSpPr/>
      </xdr:nvCxnSpPr>
      <xdr:spPr>
        <a:xfrm>
          <a:off x="1028700" y="9726476"/>
          <a:ext cx="800100"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203" name="n_1aveValue【橋りょう・トンネル】&#10;有形固定資産減価償却率">
          <a:extLst>
            <a:ext uri="{FF2B5EF4-FFF2-40B4-BE49-F238E27FC236}">
              <a16:creationId xmlns:a16="http://schemas.microsoft.com/office/drawing/2014/main" id="{9CB22F24-842B-4CFA-BCE6-22A292A71F99}"/>
            </a:ext>
          </a:extLst>
        </xdr:cNvPr>
        <xdr:cNvSpPr txBox="1"/>
      </xdr:nvSpPr>
      <xdr:spPr>
        <a:xfrm>
          <a:off x="32391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40294</xdr:rowOff>
    </xdr:from>
    <xdr:ext cx="405111" cy="259045"/>
    <xdr:sp macro="" textlink="">
      <xdr:nvSpPr>
        <xdr:cNvPr id="204" name="n_2aveValue【橋りょう・トンネル】&#10;有形固定資産減価償却率">
          <a:extLst>
            <a:ext uri="{FF2B5EF4-FFF2-40B4-BE49-F238E27FC236}">
              <a16:creationId xmlns:a16="http://schemas.microsoft.com/office/drawing/2014/main" id="{642EF478-8FB0-443B-965F-015416738006}"/>
            </a:ext>
          </a:extLst>
        </xdr:cNvPr>
        <xdr:cNvSpPr txBox="1"/>
      </xdr:nvSpPr>
      <xdr:spPr>
        <a:xfrm>
          <a:off x="2439044" y="9927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14168</xdr:rowOff>
    </xdr:from>
    <xdr:ext cx="405111" cy="259045"/>
    <xdr:sp macro="" textlink="">
      <xdr:nvSpPr>
        <xdr:cNvPr id="205" name="n_3aveValue【橋りょう・トンネル】&#10;有形固定資産減価償却率">
          <a:extLst>
            <a:ext uri="{FF2B5EF4-FFF2-40B4-BE49-F238E27FC236}">
              <a16:creationId xmlns:a16="http://schemas.microsoft.com/office/drawing/2014/main" id="{9AF162C8-0FCE-4178-8C5A-7793AF32A206}"/>
            </a:ext>
          </a:extLst>
        </xdr:cNvPr>
        <xdr:cNvSpPr txBox="1"/>
      </xdr:nvSpPr>
      <xdr:spPr>
        <a:xfrm>
          <a:off x="1648469" y="989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6" name="n_4aveValue【橋りょう・トンネル】&#10;有形固定資産減価償却率">
          <a:extLst>
            <a:ext uri="{FF2B5EF4-FFF2-40B4-BE49-F238E27FC236}">
              <a16:creationId xmlns:a16="http://schemas.microsoft.com/office/drawing/2014/main" id="{2C9EDCCC-67EF-473F-B579-19F7390C30B6}"/>
            </a:ext>
          </a:extLst>
        </xdr:cNvPr>
        <xdr:cNvSpPr txBox="1"/>
      </xdr:nvSpPr>
      <xdr:spPr>
        <a:xfrm>
          <a:off x="848369"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152236</xdr:rowOff>
    </xdr:from>
    <xdr:ext cx="405111" cy="259045"/>
    <xdr:sp macro="" textlink="">
      <xdr:nvSpPr>
        <xdr:cNvPr id="207" name="n_1mainValue【橋りょう・トンネル】&#10;有形固定資産減価償却率">
          <a:extLst>
            <a:ext uri="{FF2B5EF4-FFF2-40B4-BE49-F238E27FC236}">
              <a16:creationId xmlns:a16="http://schemas.microsoft.com/office/drawing/2014/main" id="{74415E40-CCCC-4FEA-89E4-C0C07BB65A2F}"/>
            </a:ext>
          </a:extLst>
        </xdr:cNvPr>
        <xdr:cNvSpPr txBox="1"/>
      </xdr:nvSpPr>
      <xdr:spPr>
        <a:xfrm>
          <a:off x="3239144" y="955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117946</xdr:rowOff>
    </xdr:from>
    <xdr:ext cx="405111" cy="259045"/>
    <xdr:sp macro="" textlink="">
      <xdr:nvSpPr>
        <xdr:cNvPr id="208" name="n_2mainValue【橋りょう・トンネル】&#10;有形固定資産減価償却率">
          <a:extLst>
            <a:ext uri="{FF2B5EF4-FFF2-40B4-BE49-F238E27FC236}">
              <a16:creationId xmlns:a16="http://schemas.microsoft.com/office/drawing/2014/main" id="{B7D453F4-AE88-47F7-ACE7-DEC7E7D28AD5}"/>
            </a:ext>
          </a:extLst>
        </xdr:cNvPr>
        <xdr:cNvSpPr txBox="1"/>
      </xdr:nvSpPr>
      <xdr:spPr>
        <a:xfrm>
          <a:off x="24390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90187</xdr:rowOff>
    </xdr:from>
    <xdr:ext cx="405111" cy="259045"/>
    <xdr:sp macro="" textlink="">
      <xdr:nvSpPr>
        <xdr:cNvPr id="209" name="n_3mainValue【橋りょう・トンネル】&#10;有形固定資産減価償却率">
          <a:extLst>
            <a:ext uri="{FF2B5EF4-FFF2-40B4-BE49-F238E27FC236}">
              <a16:creationId xmlns:a16="http://schemas.microsoft.com/office/drawing/2014/main" id="{46FD4052-E858-4DAF-9FC5-1824D5464852}"/>
            </a:ext>
          </a:extLst>
        </xdr:cNvPr>
        <xdr:cNvSpPr txBox="1"/>
      </xdr:nvSpPr>
      <xdr:spPr>
        <a:xfrm>
          <a:off x="1648469"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62428</xdr:rowOff>
    </xdr:from>
    <xdr:ext cx="405111" cy="259045"/>
    <xdr:sp macro="" textlink="">
      <xdr:nvSpPr>
        <xdr:cNvPr id="210" name="n_4mainValue【橋りょう・トンネル】&#10;有形固定資産減価償却率">
          <a:extLst>
            <a:ext uri="{FF2B5EF4-FFF2-40B4-BE49-F238E27FC236}">
              <a16:creationId xmlns:a16="http://schemas.microsoft.com/office/drawing/2014/main" id="{034727D4-2C1A-4517-9736-27666AD10976}"/>
            </a:ext>
          </a:extLst>
        </xdr:cNvPr>
        <xdr:cNvSpPr txBox="1"/>
      </xdr:nvSpPr>
      <xdr:spPr>
        <a:xfrm>
          <a:off x="848369" y="9466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1" name="正方形/長方形 210">
          <a:extLst>
            <a:ext uri="{FF2B5EF4-FFF2-40B4-BE49-F238E27FC236}">
              <a16:creationId xmlns:a16="http://schemas.microsoft.com/office/drawing/2014/main" id="{5D4B5EA6-541E-4B72-A14E-A41A4C6618A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C6916CEF-4EEC-409F-A139-0A3B6A89395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3" name="正方形/長方形 212">
          <a:extLst>
            <a:ext uri="{FF2B5EF4-FFF2-40B4-BE49-F238E27FC236}">
              <a16:creationId xmlns:a16="http://schemas.microsoft.com/office/drawing/2014/main" id="{06A69385-9057-40B7-9BD7-6351E2B8BA2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769086A1-14E9-40CD-9C24-73AB2D51119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5" name="正方形/長方形 214">
          <a:extLst>
            <a:ext uri="{FF2B5EF4-FFF2-40B4-BE49-F238E27FC236}">
              <a16:creationId xmlns:a16="http://schemas.microsoft.com/office/drawing/2014/main" id="{D33B34D9-6DA3-4FC4-A265-1878E08FB1D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3CFB3113-F18A-41CF-A553-36B6E511CDF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7" name="正方形/長方形 216">
          <a:extLst>
            <a:ext uri="{FF2B5EF4-FFF2-40B4-BE49-F238E27FC236}">
              <a16:creationId xmlns:a16="http://schemas.microsoft.com/office/drawing/2014/main" id="{44F562FA-6B82-4FC8-A9A4-49FBC473A58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8" name="正方形/長方形 217">
          <a:extLst>
            <a:ext uri="{FF2B5EF4-FFF2-40B4-BE49-F238E27FC236}">
              <a16:creationId xmlns:a16="http://schemas.microsoft.com/office/drawing/2014/main" id="{A33FF229-6642-49EA-92EA-B5748FA61E7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9" name="テキスト ボックス 218">
          <a:extLst>
            <a:ext uri="{FF2B5EF4-FFF2-40B4-BE49-F238E27FC236}">
              <a16:creationId xmlns:a16="http://schemas.microsoft.com/office/drawing/2014/main" id="{A2900C8D-4C18-472B-8334-A7421E92D24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20" name="直線コネクタ 219">
          <a:extLst>
            <a:ext uri="{FF2B5EF4-FFF2-40B4-BE49-F238E27FC236}">
              <a16:creationId xmlns:a16="http://schemas.microsoft.com/office/drawing/2014/main" id="{E5210B78-2E24-47A4-8739-B2E5954B2FB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7B3BA476-537B-4F38-A975-AC21614829B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2" name="テキスト ボックス 221">
          <a:extLst>
            <a:ext uri="{FF2B5EF4-FFF2-40B4-BE49-F238E27FC236}">
              <a16:creationId xmlns:a16="http://schemas.microsoft.com/office/drawing/2014/main" id="{0C0FF9E5-B82D-4448-A225-547BF9EBD971}"/>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08C1ACCB-C8E5-4C34-BDAB-5B033783AF63}"/>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24" name="テキスト ボックス 223">
          <a:extLst>
            <a:ext uri="{FF2B5EF4-FFF2-40B4-BE49-F238E27FC236}">
              <a16:creationId xmlns:a16="http://schemas.microsoft.com/office/drawing/2014/main" id="{79863024-B9A6-44C5-89D0-FFAE3DFF4E1F}"/>
            </a:ext>
          </a:extLst>
        </xdr:cNvPr>
        <xdr:cNvSpPr txBox="1"/>
      </xdr:nvSpPr>
      <xdr:spPr>
        <a:xfrm>
          <a:off x="54212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64D8F9A4-32E7-49E4-AAD6-22AAE20CD90B}"/>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6" name="テキスト ボックス 225">
          <a:extLst>
            <a:ext uri="{FF2B5EF4-FFF2-40B4-BE49-F238E27FC236}">
              <a16:creationId xmlns:a16="http://schemas.microsoft.com/office/drawing/2014/main" id="{2992C33C-7C57-4E62-A08D-5D7F5482467B}"/>
            </a:ext>
          </a:extLst>
        </xdr:cNvPr>
        <xdr:cNvSpPr txBox="1"/>
      </xdr:nvSpPr>
      <xdr:spPr>
        <a:xfrm>
          <a:off x="54212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82AC813E-3209-434F-9788-52AA6A5E275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8" name="テキスト ボックス 227">
          <a:extLst>
            <a:ext uri="{FF2B5EF4-FFF2-40B4-BE49-F238E27FC236}">
              <a16:creationId xmlns:a16="http://schemas.microsoft.com/office/drawing/2014/main" id="{4F126259-A385-45E3-8AA9-14AECA644E00}"/>
            </a:ext>
          </a:extLst>
        </xdr:cNvPr>
        <xdr:cNvSpPr txBox="1"/>
      </xdr:nvSpPr>
      <xdr:spPr>
        <a:xfrm>
          <a:off x="54212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F79DF12-5F99-4A8C-8F48-45AF19DF833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30" name="テキスト ボックス 229">
          <a:extLst>
            <a:ext uri="{FF2B5EF4-FFF2-40B4-BE49-F238E27FC236}">
              <a16:creationId xmlns:a16="http://schemas.microsoft.com/office/drawing/2014/main" id="{3414B7DD-59F3-4F58-8E84-41B044585744}"/>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2D9C6D4-FFE9-42C5-BD44-41E394B57D6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32" name="直線コネクタ 231">
          <a:extLst>
            <a:ext uri="{FF2B5EF4-FFF2-40B4-BE49-F238E27FC236}">
              <a16:creationId xmlns:a16="http://schemas.microsoft.com/office/drawing/2014/main" id="{93303FF9-97FD-4692-96F3-B9B90D9C46CD}"/>
            </a:ext>
          </a:extLst>
        </xdr:cNvPr>
        <xdr:cNvCxnSpPr/>
      </xdr:nvCxnSpPr>
      <xdr:spPr>
        <a:xfrm flipV="1">
          <a:off x="9429115" y="9037875"/>
          <a:ext cx="0" cy="1333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4635F950-927B-4719-8802-0472B500F0BA}"/>
            </a:ext>
          </a:extLst>
        </xdr:cNvPr>
        <xdr:cNvSpPr txBox="1"/>
      </xdr:nvSpPr>
      <xdr:spPr>
        <a:xfrm>
          <a:off x="9467850" y="1037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34" name="直線コネクタ 233">
          <a:extLst>
            <a:ext uri="{FF2B5EF4-FFF2-40B4-BE49-F238E27FC236}">
              <a16:creationId xmlns:a16="http://schemas.microsoft.com/office/drawing/2014/main" id="{72C4A247-7FAD-4E87-8A64-5EE0E060601B}"/>
            </a:ext>
          </a:extLst>
        </xdr:cNvPr>
        <xdr:cNvCxnSpPr/>
      </xdr:nvCxnSpPr>
      <xdr:spPr>
        <a:xfrm>
          <a:off x="9363075" y="1037108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35" name="【橋りょう・トンネル】&#10;一人当たり有形固定資産（償却資産）額最大値テキスト">
          <a:extLst>
            <a:ext uri="{FF2B5EF4-FFF2-40B4-BE49-F238E27FC236}">
              <a16:creationId xmlns:a16="http://schemas.microsoft.com/office/drawing/2014/main" id="{B77CDD55-7DA4-4242-B0C5-EC5189B1AAF5}"/>
            </a:ext>
          </a:extLst>
        </xdr:cNvPr>
        <xdr:cNvSpPr txBox="1"/>
      </xdr:nvSpPr>
      <xdr:spPr>
        <a:xfrm>
          <a:off x="9467850" y="8822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36" name="直線コネクタ 235">
          <a:extLst>
            <a:ext uri="{FF2B5EF4-FFF2-40B4-BE49-F238E27FC236}">
              <a16:creationId xmlns:a16="http://schemas.microsoft.com/office/drawing/2014/main" id="{19AA0913-9EBB-472B-B583-DB95F2038AFF}"/>
            </a:ext>
          </a:extLst>
        </xdr:cNvPr>
        <xdr:cNvCxnSpPr/>
      </xdr:nvCxnSpPr>
      <xdr:spPr>
        <a:xfrm>
          <a:off x="9363075" y="90378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4005</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874C8FDA-FA65-45E7-9DD9-82F5A1EB58B0}"/>
            </a:ext>
          </a:extLst>
        </xdr:cNvPr>
        <xdr:cNvSpPr txBox="1"/>
      </xdr:nvSpPr>
      <xdr:spPr>
        <a:xfrm>
          <a:off x="9467850" y="98941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38" name="フローチャート: 判断 237">
          <a:extLst>
            <a:ext uri="{FF2B5EF4-FFF2-40B4-BE49-F238E27FC236}">
              <a16:creationId xmlns:a16="http://schemas.microsoft.com/office/drawing/2014/main" id="{FE6183A4-CA8C-4A66-8E7A-7783EA5656DB}"/>
            </a:ext>
          </a:extLst>
        </xdr:cNvPr>
        <xdr:cNvSpPr/>
      </xdr:nvSpPr>
      <xdr:spPr>
        <a:xfrm>
          <a:off x="9401175" y="991570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39" name="フローチャート: 判断 238">
          <a:extLst>
            <a:ext uri="{FF2B5EF4-FFF2-40B4-BE49-F238E27FC236}">
              <a16:creationId xmlns:a16="http://schemas.microsoft.com/office/drawing/2014/main" id="{CF356D0E-BDDD-4164-8FC7-43C05CA6E877}"/>
            </a:ext>
          </a:extLst>
        </xdr:cNvPr>
        <xdr:cNvSpPr/>
      </xdr:nvSpPr>
      <xdr:spPr>
        <a:xfrm>
          <a:off x="8639175" y="99064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40" name="フローチャート: 判断 239">
          <a:extLst>
            <a:ext uri="{FF2B5EF4-FFF2-40B4-BE49-F238E27FC236}">
              <a16:creationId xmlns:a16="http://schemas.microsoft.com/office/drawing/2014/main" id="{3DB6EEBD-4A91-4B04-88AA-3009B7EF26CB}"/>
            </a:ext>
          </a:extLst>
        </xdr:cNvPr>
        <xdr:cNvSpPr/>
      </xdr:nvSpPr>
      <xdr:spPr>
        <a:xfrm>
          <a:off x="7839075" y="99143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41" name="フローチャート: 判断 240">
          <a:extLst>
            <a:ext uri="{FF2B5EF4-FFF2-40B4-BE49-F238E27FC236}">
              <a16:creationId xmlns:a16="http://schemas.microsoft.com/office/drawing/2014/main" id="{28927262-6F82-4967-868A-6423CDEB169B}"/>
            </a:ext>
          </a:extLst>
        </xdr:cNvPr>
        <xdr:cNvSpPr/>
      </xdr:nvSpPr>
      <xdr:spPr>
        <a:xfrm>
          <a:off x="7029450" y="99182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92436</xdr:rowOff>
    </xdr:from>
    <xdr:to>
      <xdr:col>36</xdr:col>
      <xdr:colOff>165100</xdr:colOff>
      <xdr:row>62</xdr:row>
      <xdr:rowOff>22586</xdr:rowOff>
    </xdr:to>
    <xdr:sp macro="" textlink="">
      <xdr:nvSpPr>
        <xdr:cNvPr id="242" name="フローチャート: 判断 241">
          <a:extLst>
            <a:ext uri="{FF2B5EF4-FFF2-40B4-BE49-F238E27FC236}">
              <a16:creationId xmlns:a16="http://schemas.microsoft.com/office/drawing/2014/main" id="{164944AC-8D53-4AAF-BCD5-C12F1AE131B1}"/>
            </a:ext>
          </a:extLst>
        </xdr:cNvPr>
        <xdr:cNvSpPr/>
      </xdr:nvSpPr>
      <xdr:spPr>
        <a:xfrm>
          <a:off x="6238875" y="99793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C280237-4CF6-4B72-948E-D9FD02A1F1F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2F31AA5-5D1E-4D73-A736-111100F7820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2157D9C-1635-418C-926F-7DBA0534DEF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E2342A3-1622-455F-BFCD-58625CF0965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81E7ED5-08B7-4913-9622-89B793BC8F1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125720</xdr:rowOff>
    </xdr:from>
    <xdr:to>
      <xdr:col>55</xdr:col>
      <xdr:colOff>50800</xdr:colOff>
      <xdr:row>59</xdr:row>
      <xdr:rowOff>55870</xdr:rowOff>
    </xdr:to>
    <xdr:sp macro="" textlink="">
      <xdr:nvSpPr>
        <xdr:cNvPr id="248" name="楕円 247">
          <a:extLst>
            <a:ext uri="{FF2B5EF4-FFF2-40B4-BE49-F238E27FC236}">
              <a16:creationId xmlns:a16="http://schemas.microsoft.com/office/drawing/2014/main" id="{1C299EFE-D495-4EB5-85FD-B6C2D97DEA98}"/>
            </a:ext>
          </a:extLst>
        </xdr:cNvPr>
        <xdr:cNvSpPr/>
      </xdr:nvSpPr>
      <xdr:spPr>
        <a:xfrm>
          <a:off x="9401175" y="95237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148597</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4203F6E-4307-4FDA-ACDA-A06AAB687022}"/>
            </a:ext>
          </a:extLst>
        </xdr:cNvPr>
        <xdr:cNvSpPr txBox="1"/>
      </xdr:nvSpPr>
      <xdr:spPr>
        <a:xfrm>
          <a:off x="9467850" y="938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134554</xdr:rowOff>
    </xdr:from>
    <xdr:to>
      <xdr:col>50</xdr:col>
      <xdr:colOff>165100</xdr:colOff>
      <xdr:row>59</xdr:row>
      <xdr:rowOff>64704</xdr:rowOff>
    </xdr:to>
    <xdr:sp macro="" textlink="">
      <xdr:nvSpPr>
        <xdr:cNvPr id="250" name="楕円 249">
          <a:extLst>
            <a:ext uri="{FF2B5EF4-FFF2-40B4-BE49-F238E27FC236}">
              <a16:creationId xmlns:a16="http://schemas.microsoft.com/office/drawing/2014/main" id="{B6A01D43-5D8F-40FC-869C-2A818BD01402}"/>
            </a:ext>
          </a:extLst>
        </xdr:cNvPr>
        <xdr:cNvSpPr/>
      </xdr:nvSpPr>
      <xdr:spPr>
        <a:xfrm>
          <a:off x="8639175" y="953572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5070</xdr:rowOff>
    </xdr:from>
    <xdr:to>
      <xdr:col>55</xdr:col>
      <xdr:colOff>0</xdr:colOff>
      <xdr:row>59</xdr:row>
      <xdr:rowOff>13904</xdr:rowOff>
    </xdr:to>
    <xdr:cxnSp macro="">
      <xdr:nvCxnSpPr>
        <xdr:cNvPr id="251" name="直線コネクタ 250">
          <a:extLst>
            <a:ext uri="{FF2B5EF4-FFF2-40B4-BE49-F238E27FC236}">
              <a16:creationId xmlns:a16="http://schemas.microsoft.com/office/drawing/2014/main" id="{C590F7AB-52BB-44A3-A230-8543E2ACF5D0}"/>
            </a:ext>
          </a:extLst>
        </xdr:cNvPr>
        <xdr:cNvCxnSpPr/>
      </xdr:nvCxnSpPr>
      <xdr:spPr>
        <a:xfrm flipV="1">
          <a:off x="8686800" y="9571345"/>
          <a:ext cx="742950" cy="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129302</xdr:rowOff>
    </xdr:from>
    <xdr:to>
      <xdr:col>46</xdr:col>
      <xdr:colOff>38100</xdr:colOff>
      <xdr:row>59</xdr:row>
      <xdr:rowOff>59452</xdr:rowOff>
    </xdr:to>
    <xdr:sp macro="" textlink="">
      <xdr:nvSpPr>
        <xdr:cNvPr id="252" name="楕円 251">
          <a:extLst>
            <a:ext uri="{FF2B5EF4-FFF2-40B4-BE49-F238E27FC236}">
              <a16:creationId xmlns:a16="http://schemas.microsoft.com/office/drawing/2014/main" id="{7745A7CE-D992-47E8-BE76-F7F80A38FB68}"/>
            </a:ext>
          </a:extLst>
        </xdr:cNvPr>
        <xdr:cNvSpPr/>
      </xdr:nvSpPr>
      <xdr:spPr>
        <a:xfrm>
          <a:off x="7839075" y="95273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8652</xdr:rowOff>
    </xdr:from>
    <xdr:to>
      <xdr:col>50</xdr:col>
      <xdr:colOff>114300</xdr:colOff>
      <xdr:row>59</xdr:row>
      <xdr:rowOff>13904</xdr:rowOff>
    </xdr:to>
    <xdr:cxnSp macro="">
      <xdr:nvCxnSpPr>
        <xdr:cNvPr id="253" name="直線コネクタ 252">
          <a:extLst>
            <a:ext uri="{FF2B5EF4-FFF2-40B4-BE49-F238E27FC236}">
              <a16:creationId xmlns:a16="http://schemas.microsoft.com/office/drawing/2014/main" id="{1D0F2F07-9AD8-40A0-B05E-8527E8ED5927}"/>
            </a:ext>
          </a:extLst>
        </xdr:cNvPr>
        <xdr:cNvCxnSpPr/>
      </xdr:nvCxnSpPr>
      <xdr:spPr>
        <a:xfrm>
          <a:off x="7886700" y="957492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132293</xdr:rowOff>
    </xdr:from>
    <xdr:to>
      <xdr:col>41</xdr:col>
      <xdr:colOff>101600</xdr:colOff>
      <xdr:row>59</xdr:row>
      <xdr:rowOff>62443</xdr:rowOff>
    </xdr:to>
    <xdr:sp macro="" textlink="">
      <xdr:nvSpPr>
        <xdr:cNvPr id="254" name="楕円 253">
          <a:extLst>
            <a:ext uri="{FF2B5EF4-FFF2-40B4-BE49-F238E27FC236}">
              <a16:creationId xmlns:a16="http://schemas.microsoft.com/office/drawing/2014/main" id="{BDF93CB8-B4D2-4E68-A2BD-5BBF1D06C6D7}"/>
            </a:ext>
          </a:extLst>
        </xdr:cNvPr>
        <xdr:cNvSpPr/>
      </xdr:nvSpPr>
      <xdr:spPr>
        <a:xfrm>
          <a:off x="7029450" y="9533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8652</xdr:rowOff>
    </xdr:from>
    <xdr:to>
      <xdr:col>45</xdr:col>
      <xdr:colOff>177800</xdr:colOff>
      <xdr:row>59</xdr:row>
      <xdr:rowOff>11643</xdr:rowOff>
    </xdr:to>
    <xdr:cxnSp macro="">
      <xdr:nvCxnSpPr>
        <xdr:cNvPr id="255" name="直線コネクタ 254">
          <a:extLst>
            <a:ext uri="{FF2B5EF4-FFF2-40B4-BE49-F238E27FC236}">
              <a16:creationId xmlns:a16="http://schemas.microsoft.com/office/drawing/2014/main" id="{CB4763E7-B018-4E8B-A606-7A1095EC9A44}"/>
            </a:ext>
          </a:extLst>
        </xdr:cNvPr>
        <xdr:cNvCxnSpPr/>
      </xdr:nvCxnSpPr>
      <xdr:spPr>
        <a:xfrm flipV="1">
          <a:off x="7077075" y="957492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135662</xdr:rowOff>
    </xdr:from>
    <xdr:to>
      <xdr:col>36</xdr:col>
      <xdr:colOff>165100</xdr:colOff>
      <xdr:row>59</xdr:row>
      <xdr:rowOff>65812</xdr:rowOff>
    </xdr:to>
    <xdr:sp macro="" textlink="">
      <xdr:nvSpPr>
        <xdr:cNvPr id="256" name="楕円 255">
          <a:extLst>
            <a:ext uri="{FF2B5EF4-FFF2-40B4-BE49-F238E27FC236}">
              <a16:creationId xmlns:a16="http://schemas.microsoft.com/office/drawing/2014/main" id="{0C4327A5-CD23-4BBD-B0C8-AEF518581148}"/>
            </a:ext>
          </a:extLst>
        </xdr:cNvPr>
        <xdr:cNvSpPr/>
      </xdr:nvSpPr>
      <xdr:spPr>
        <a:xfrm>
          <a:off x="6238875" y="95368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11643</xdr:rowOff>
    </xdr:from>
    <xdr:to>
      <xdr:col>41</xdr:col>
      <xdr:colOff>50800</xdr:colOff>
      <xdr:row>59</xdr:row>
      <xdr:rowOff>15012</xdr:rowOff>
    </xdr:to>
    <xdr:cxnSp macro="">
      <xdr:nvCxnSpPr>
        <xdr:cNvPr id="257" name="直線コネクタ 256">
          <a:extLst>
            <a:ext uri="{FF2B5EF4-FFF2-40B4-BE49-F238E27FC236}">
              <a16:creationId xmlns:a16="http://schemas.microsoft.com/office/drawing/2014/main" id="{190A7466-4797-449F-8780-642E27AD23E7}"/>
            </a:ext>
          </a:extLst>
        </xdr:cNvPr>
        <xdr:cNvCxnSpPr/>
      </xdr:nvCxnSpPr>
      <xdr:spPr>
        <a:xfrm flipV="1">
          <a:off x="6286500" y="9571568"/>
          <a:ext cx="790575" cy="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112237</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B555834-D97E-4AF4-BAAA-028940BA0C9E}"/>
            </a:ext>
          </a:extLst>
        </xdr:cNvPr>
        <xdr:cNvSpPr txBox="1"/>
      </xdr:nvSpPr>
      <xdr:spPr>
        <a:xfrm>
          <a:off x="8399995" y="999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123331</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15ED0A3-7ADB-4373-98F0-365F0EA55BD0}"/>
            </a:ext>
          </a:extLst>
        </xdr:cNvPr>
        <xdr:cNvSpPr txBox="1"/>
      </xdr:nvSpPr>
      <xdr:spPr>
        <a:xfrm>
          <a:off x="7609420" y="100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127199</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1B511FE-4873-4F2D-B941-91721EBAC34B}"/>
            </a:ext>
          </a:extLst>
        </xdr:cNvPr>
        <xdr:cNvSpPr txBox="1"/>
      </xdr:nvSpPr>
      <xdr:spPr>
        <a:xfrm>
          <a:off x="6818845" y="10010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13713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4D2358E-D62E-4ADB-8AA6-EE534DA3FB33}"/>
            </a:ext>
          </a:extLst>
        </xdr:cNvPr>
        <xdr:cNvSpPr txBox="1"/>
      </xdr:nvSpPr>
      <xdr:spPr>
        <a:xfrm>
          <a:off x="6009220" y="1005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81231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AAC1D4D-3489-433C-9D05-B24293C335EC}"/>
            </a:ext>
          </a:extLst>
        </xdr:cNvPr>
        <xdr:cNvSpPr txBox="1"/>
      </xdr:nvSpPr>
      <xdr:spPr>
        <a:xfrm>
          <a:off x="8399995" y="93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75979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48CBD90-4422-4515-9102-0E46D0591AB3}"/>
            </a:ext>
          </a:extLst>
        </xdr:cNvPr>
        <xdr:cNvSpPr txBox="1"/>
      </xdr:nvSpPr>
      <xdr:spPr>
        <a:xfrm>
          <a:off x="7609420" y="931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78970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81B77036-B02F-4C4E-89A8-E0FD0E0F9B6D}"/>
            </a:ext>
          </a:extLst>
        </xdr:cNvPr>
        <xdr:cNvSpPr txBox="1"/>
      </xdr:nvSpPr>
      <xdr:spPr>
        <a:xfrm>
          <a:off x="6818845" y="9318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82339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AEFC4A7-73B3-4BD1-8727-2F59011EBFED}"/>
            </a:ext>
          </a:extLst>
        </xdr:cNvPr>
        <xdr:cNvSpPr txBox="1"/>
      </xdr:nvSpPr>
      <xdr:spPr>
        <a:xfrm>
          <a:off x="6009220" y="9324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8ABF18D-F0E0-4D32-A786-D2C01645B16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BF1DB44-FF1C-4354-BE9D-9E41FFC84D0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6248EFE-3FB1-4401-9964-6E5E107913C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A00E08F-F63B-48F2-B333-A8FDCA50CC8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DC76E20-45EB-4421-BD17-8E715C8564B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57A5BE8-00C0-4B6A-9165-7E67AED8713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0200CC5-18F3-4A7B-BA80-3954FF7C7A9D}"/>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34D7184-EF38-4321-A476-BB95917AC05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E1DDC19-1846-4FCA-8B2D-BDEEB9E5FF7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430DFF-2DB2-4B07-B53B-E8B82EF927A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E4D08EB-AAB3-4B0E-A839-9324AE4996E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3FF40C17-85FB-47B7-A8EB-7923321FFCD5}"/>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D1B5B4A-1A4D-4E21-81D7-9989D33C029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4270E5E-3DFA-4787-8BD0-53E24716D10D}"/>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77CB6FE2-D9F3-498C-A9D6-0A1CFA335E9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FB7A646-C47B-4940-9EB8-12670C6C03C2}"/>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BF58A45-7124-4715-9322-81E479B06839}"/>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4E6F97D-875D-412B-A2DA-31517F9B6473}"/>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32B935A-6EB5-42AF-8A6C-44FC76721752}"/>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E0645862-E21D-42C5-B77E-EA7A63E46C7C}"/>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F29F07F-B3EA-48D7-87D3-30738DA2FB0F}"/>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9FC7F97-7070-4F4A-8DDD-08702586AFD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666ADA0-E7B5-4017-804B-A7A00B9E89F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51B0C7A-0C77-4ED0-939C-B19AEEB9A274}"/>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9CD090C-0ED7-4497-BFA8-05D3EA75528D}"/>
            </a:ext>
          </a:extLst>
        </xdr:cNvPr>
        <xdr:cNvCxnSpPr/>
      </xdr:nvCxnSpPr>
      <xdr:spPr>
        <a:xfrm flipV="1">
          <a:off x="4180840" y="12811761"/>
          <a:ext cx="0" cy="1237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665AA45-45A6-4E8D-B6A3-C7E23163D52F}"/>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5426DDB-6675-4E0D-8A40-5CF4AC149386}"/>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890805A-3B92-409B-84C8-ACBD0A0BC6C6}"/>
            </a:ext>
          </a:extLst>
        </xdr:cNvPr>
        <xdr:cNvSpPr txBox="1"/>
      </xdr:nvSpPr>
      <xdr:spPr>
        <a:xfrm>
          <a:off x="4219575" y="12609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94" name="直線コネクタ 293">
          <a:extLst>
            <a:ext uri="{FF2B5EF4-FFF2-40B4-BE49-F238E27FC236}">
              <a16:creationId xmlns:a16="http://schemas.microsoft.com/office/drawing/2014/main" id="{478DD4F9-B61B-4A7E-93F2-A516ADF790FB}"/>
            </a:ext>
          </a:extLst>
        </xdr:cNvPr>
        <xdr:cNvCxnSpPr/>
      </xdr:nvCxnSpPr>
      <xdr:spPr>
        <a:xfrm>
          <a:off x="4105275" y="12811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26688</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B45ADAC-82BC-453A-8F95-B92C37B14B92}"/>
            </a:ext>
          </a:extLst>
        </xdr:cNvPr>
        <xdr:cNvSpPr txBox="1"/>
      </xdr:nvSpPr>
      <xdr:spPr>
        <a:xfrm>
          <a:off x="4219575" y="134791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96" name="フローチャート: 判断 295">
          <a:extLst>
            <a:ext uri="{FF2B5EF4-FFF2-40B4-BE49-F238E27FC236}">
              <a16:creationId xmlns:a16="http://schemas.microsoft.com/office/drawing/2014/main" id="{1D3BEF21-DF03-4E5E-A780-73B51D42658D}"/>
            </a:ext>
          </a:extLst>
        </xdr:cNvPr>
        <xdr:cNvSpPr/>
      </xdr:nvSpPr>
      <xdr:spPr>
        <a:xfrm>
          <a:off x="4124325" y="1349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97" name="フローチャート: 判断 296">
          <a:extLst>
            <a:ext uri="{FF2B5EF4-FFF2-40B4-BE49-F238E27FC236}">
              <a16:creationId xmlns:a16="http://schemas.microsoft.com/office/drawing/2014/main" id="{ABCF87C3-E23C-4721-B2F1-BA191BF6DC39}"/>
            </a:ext>
          </a:extLst>
        </xdr:cNvPr>
        <xdr:cNvSpPr/>
      </xdr:nvSpPr>
      <xdr:spPr>
        <a:xfrm>
          <a:off x="3381375" y="135140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98" name="フローチャート: 判断 297">
          <a:extLst>
            <a:ext uri="{FF2B5EF4-FFF2-40B4-BE49-F238E27FC236}">
              <a16:creationId xmlns:a16="http://schemas.microsoft.com/office/drawing/2014/main" id="{EA16B200-0F29-4102-8FA1-4EEB0A4DB7EC}"/>
            </a:ext>
          </a:extLst>
        </xdr:cNvPr>
        <xdr:cNvSpPr/>
      </xdr:nvSpPr>
      <xdr:spPr>
        <a:xfrm>
          <a:off x="2571750" y="134708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99" name="フローチャート: 判断 298">
          <a:extLst>
            <a:ext uri="{FF2B5EF4-FFF2-40B4-BE49-F238E27FC236}">
              <a16:creationId xmlns:a16="http://schemas.microsoft.com/office/drawing/2014/main" id="{CB92C0E9-AB74-4960-B1AC-F1356480F718}"/>
            </a:ext>
          </a:extLst>
        </xdr:cNvPr>
        <xdr:cNvSpPr/>
      </xdr:nvSpPr>
      <xdr:spPr>
        <a:xfrm>
          <a:off x="1781175" y="134569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59689</xdr:rowOff>
    </xdr:from>
    <xdr:to>
      <xdr:col>6</xdr:col>
      <xdr:colOff>38100</xdr:colOff>
      <xdr:row>82</xdr:row>
      <xdr:rowOff>161289</xdr:rowOff>
    </xdr:to>
    <xdr:sp macro="" textlink="">
      <xdr:nvSpPr>
        <xdr:cNvPr id="300" name="フローチャート: 判断 299">
          <a:extLst>
            <a:ext uri="{FF2B5EF4-FFF2-40B4-BE49-F238E27FC236}">
              <a16:creationId xmlns:a16="http://schemas.microsoft.com/office/drawing/2014/main" id="{383CC6A1-983B-45AE-B8E2-E81CEBC510CE}"/>
            </a:ext>
          </a:extLst>
        </xdr:cNvPr>
        <xdr:cNvSpPr/>
      </xdr:nvSpPr>
      <xdr:spPr>
        <a:xfrm>
          <a:off x="981075" y="133470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2ECA85B-5834-43EF-8334-C91432024C9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CC93AFD-02F5-47E9-8A7E-9E04A397D85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1294580-D3B8-4395-BA2B-3D0BCDECFCA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1E4DEEC-3473-4B39-B360-02CC279B9ED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0050A64-E065-441F-9F47-17DE0896648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120650</xdr:rowOff>
    </xdr:from>
    <xdr:to>
      <xdr:col>24</xdr:col>
      <xdr:colOff>114300</xdr:colOff>
      <xdr:row>82</xdr:row>
      <xdr:rowOff>50800</xdr:rowOff>
    </xdr:to>
    <xdr:sp macro="" textlink="">
      <xdr:nvSpPr>
        <xdr:cNvPr id="306" name="楕円 305">
          <a:extLst>
            <a:ext uri="{FF2B5EF4-FFF2-40B4-BE49-F238E27FC236}">
              <a16:creationId xmlns:a16="http://schemas.microsoft.com/office/drawing/2014/main" id="{BBC531F4-DDE1-4003-A989-402551DC8FC9}"/>
            </a:ext>
          </a:extLst>
        </xdr:cNvPr>
        <xdr:cNvSpPr/>
      </xdr:nvSpPr>
      <xdr:spPr>
        <a:xfrm>
          <a:off x="4124325" y="132492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143527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AD37ABE-49FE-432F-A6AB-9B7022D1205B}"/>
            </a:ext>
          </a:extLst>
        </xdr:cNvPr>
        <xdr:cNvSpPr txBox="1"/>
      </xdr:nvSpPr>
      <xdr:spPr>
        <a:xfrm>
          <a:off x="4219575"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90170</xdr:rowOff>
    </xdr:from>
    <xdr:to>
      <xdr:col>20</xdr:col>
      <xdr:colOff>38100</xdr:colOff>
      <xdr:row>82</xdr:row>
      <xdr:rowOff>20320</xdr:rowOff>
    </xdr:to>
    <xdr:sp macro="" textlink="">
      <xdr:nvSpPr>
        <xdr:cNvPr id="308" name="楕円 307">
          <a:extLst>
            <a:ext uri="{FF2B5EF4-FFF2-40B4-BE49-F238E27FC236}">
              <a16:creationId xmlns:a16="http://schemas.microsoft.com/office/drawing/2014/main" id="{6F7A79B4-23B0-4F4B-ABB2-7E852693B79B}"/>
            </a:ext>
          </a:extLst>
        </xdr:cNvPr>
        <xdr:cNvSpPr/>
      </xdr:nvSpPr>
      <xdr:spPr>
        <a:xfrm>
          <a:off x="3381375" y="13212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140970</xdr:rowOff>
    </xdr:from>
    <xdr:to>
      <xdr:col>24</xdr:col>
      <xdr:colOff>63500</xdr:colOff>
      <xdr:row>82</xdr:row>
      <xdr:rowOff>0</xdr:rowOff>
    </xdr:to>
    <xdr:cxnSp macro="">
      <xdr:nvCxnSpPr>
        <xdr:cNvPr id="309" name="直線コネクタ 308">
          <a:extLst>
            <a:ext uri="{FF2B5EF4-FFF2-40B4-BE49-F238E27FC236}">
              <a16:creationId xmlns:a16="http://schemas.microsoft.com/office/drawing/2014/main" id="{03C1A91A-20E4-429B-AE5A-D7DED434E15C}"/>
            </a:ext>
          </a:extLst>
        </xdr:cNvPr>
        <xdr:cNvCxnSpPr/>
      </xdr:nvCxnSpPr>
      <xdr:spPr>
        <a:xfrm>
          <a:off x="3429000" y="1326959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93980</xdr:rowOff>
    </xdr:from>
    <xdr:to>
      <xdr:col>15</xdr:col>
      <xdr:colOff>101600</xdr:colOff>
      <xdr:row>81</xdr:row>
      <xdr:rowOff>24130</xdr:rowOff>
    </xdr:to>
    <xdr:sp macro="" textlink="">
      <xdr:nvSpPr>
        <xdr:cNvPr id="310" name="楕円 309">
          <a:extLst>
            <a:ext uri="{FF2B5EF4-FFF2-40B4-BE49-F238E27FC236}">
              <a16:creationId xmlns:a16="http://schemas.microsoft.com/office/drawing/2014/main" id="{81BCD3CE-34BC-4249-86C3-C44EF3DA1C15}"/>
            </a:ext>
          </a:extLst>
        </xdr:cNvPr>
        <xdr:cNvSpPr/>
      </xdr:nvSpPr>
      <xdr:spPr>
        <a:xfrm>
          <a:off x="2571750" y="13057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144780</xdr:rowOff>
    </xdr:from>
    <xdr:to>
      <xdr:col>19</xdr:col>
      <xdr:colOff>177800</xdr:colOff>
      <xdr:row>81</xdr:row>
      <xdr:rowOff>140970</xdr:rowOff>
    </xdr:to>
    <xdr:cxnSp macro="">
      <xdr:nvCxnSpPr>
        <xdr:cNvPr id="311" name="直線コネクタ 310">
          <a:extLst>
            <a:ext uri="{FF2B5EF4-FFF2-40B4-BE49-F238E27FC236}">
              <a16:creationId xmlns:a16="http://schemas.microsoft.com/office/drawing/2014/main" id="{E517FCA5-59F3-42E6-AA93-6456F10E14A8}"/>
            </a:ext>
          </a:extLst>
        </xdr:cNvPr>
        <xdr:cNvCxnSpPr/>
      </xdr:nvCxnSpPr>
      <xdr:spPr>
        <a:xfrm>
          <a:off x="2619375" y="13105130"/>
          <a:ext cx="809625" cy="16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29211</xdr:rowOff>
    </xdr:from>
    <xdr:to>
      <xdr:col>10</xdr:col>
      <xdr:colOff>165100</xdr:colOff>
      <xdr:row>81</xdr:row>
      <xdr:rowOff>130811</xdr:rowOff>
    </xdr:to>
    <xdr:sp macro="" textlink="">
      <xdr:nvSpPr>
        <xdr:cNvPr id="312" name="楕円 311">
          <a:extLst>
            <a:ext uri="{FF2B5EF4-FFF2-40B4-BE49-F238E27FC236}">
              <a16:creationId xmlns:a16="http://schemas.microsoft.com/office/drawing/2014/main" id="{EE43B742-E969-4C3A-AA0A-B4C860A36427}"/>
            </a:ext>
          </a:extLst>
        </xdr:cNvPr>
        <xdr:cNvSpPr/>
      </xdr:nvSpPr>
      <xdr:spPr>
        <a:xfrm>
          <a:off x="1781175" y="131514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144780</xdr:rowOff>
    </xdr:from>
    <xdr:to>
      <xdr:col>15</xdr:col>
      <xdr:colOff>50800</xdr:colOff>
      <xdr:row>81</xdr:row>
      <xdr:rowOff>80011</xdr:rowOff>
    </xdr:to>
    <xdr:cxnSp macro="">
      <xdr:nvCxnSpPr>
        <xdr:cNvPr id="313" name="直線コネクタ 312">
          <a:extLst>
            <a:ext uri="{FF2B5EF4-FFF2-40B4-BE49-F238E27FC236}">
              <a16:creationId xmlns:a16="http://schemas.microsoft.com/office/drawing/2014/main" id="{B6198B1F-6D15-4C61-852D-3390DCA4AE0D}"/>
            </a:ext>
          </a:extLst>
        </xdr:cNvPr>
        <xdr:cNvCxnSpPr/>
      </xdr:nvCxnSpPr>
      <xdr:spPr>
        <a:xfrm flipV="1">
          <a:off x="1828800" y="13105130"/>
          <a:ext cx="790575" cy="10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168275</xdr:rowOff>
    </xdr:from>
    <xdr:to>
      <xdr:col>6</xdr:col>
      <xdr:colOff>38100</xdr:colOff>
      <xdr:row>81</xdr:row>
      <xdr:rowOff>98425</xdr:rowOff>
    </xdr:to>
    <xdr:sp macro="" textlink="">
      <xdr:nvSpPr>
        <xdr:cNvPr id="314" name="楕円 313">
          <a:extLst>
            <a:ext uri="{FF2B5EF4-FFF2-40B4-BE49-F238E27FC236}">
              <a16:creationId xmlns:a16="http://schemas.microsoft.com/office/drawing/2014/main" id="{7E1F5940-6DC2-477A-9043-8B3669350471}"/>
            </a:ext>
          </a:extLst>
        </xdr:cNvPr>
        <xdr:cNvSpPr/>
      </xdr:nvSpPr>
      <xdr:spPr>
        <a:xfrm>
          <a:off x="981075" y="131222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47625</xdr:rowOff>
    </xdr:from>
    <xdr:to>
      <xdr:col>10</xdr:col>
      <xdr:colOff>114300</xdr:colOff>
      <xdr:row>81</xdr:row>
      <xdr:rowOff>80011</xdr:rowOff>
    </xdr:to>
    <xdr:cxnSp macro="">
      <xdr:nvCxnSpPr>
        <xdr:cNvPr id="315" name="直線コネクタ 314">
          <a:extLst>
            <a:ext uri="{FF2B5EF4-FFF2-40B4-BE49-F238E27FC236}">
              <a16:creationId xmlns:a16="http://schemas.microsoft.com/office/drawing/2014/main" id="{15C364B2-5542-40E0-A57E-5B1D00190C8C}"/>
            </a:ext>
          </a:extLst>
        </xdr:cNvPr>
        <xdr:cNvCxnSpPr/>
      </xdr:nvCxnSpPr>
      <xdr:spPr>
        <a:xfrm>
          <a:off x="1028700" y="13169900"/>
          <a:ext cx="800100" cy="3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154322</xdr:rowOff>
    </xdr:from>
    <xdr:ext cx="405111" cy="259045"/>
    <xdr:sp macro="" textlink="">
      <xdr:nvSpPr>
        <xdr:cNvPr id="316" name="n_1aveValue【公営住宅】&#10;有形固定資産減価償却率">
          <a:extLst>
            <a:ext uri="{FF2B5EF4-FFF2-40B4-BE49-F238E27FC236}">
              <a16:creationId xmlns:a16="http://schemas.microsoft.com/office/drawing/2014/main" id="{383827F2-7863-407B-8FDA-0C71B662FE9E}"/>
            </a:ext>
          </a:extLst>
        </xdr:cNvPr>
        <xdr:cNvSpPr txBox="1"/>
      </xdr:nvSpPr>
      <xdr:spPr>
        <a:xfrm>
          <a:off x="3239144"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114316</xdr:rowOff>
    </xdr:from>
    <xdr:ext cx="405111" cy="259045"/>
    <xdr:sp macro="" textlink="">
      <xdr:nvSpPr>
        <xdr:cNvPr id="317" name="n_2aveValue【公営住宅】&#10;有形固定資産減価償却率">
          <a:extLst>
            <a:ext uri="{FF2B5EF4-FFF2-40B4-BE49-F238E27FC236}">
              <a16:creationId xmlns:a16="http://schemas.microsoft.com/office/drawing/2014/main" id="{FF562930-F07A-4D79-B35C-41904CD9ACE4}"/>
            </a:ext>
          </a:extLst>
        </xdr:cNvPr>
        <xdr:cNvSpPr txBox="1"/>
      </xdr:nvSpPr>
      <xdr:spPr>
        <a:xfrm>
          <a:off x="2439044"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97172</xdr:rowOff>
    </xdr:from>
    <xdr:ext cx="405111" cy="259045"/>
    <xdr:sp macro="" textlink="">
      <xdr:nvSpPr>
        <xdr:cNvPr id="318" name="n_3aveValue【公営住宅】&#10;有形固定資産減価償却率">
          <a:extLst>
            <a:ext uri="{FF2B5EF4-FFF2-40B4-BE49-F238E27FC236}">
              <a16:creationId xmlns:a16="http://schemas.microsoft.com/office/drawing/2014/main" id="{73B76181-5B28-4B79-AE83-6A412FE41B48}"/>
            </a:ext>
          </a:extLst>
        </xdr:cNvPr>
        <xdr:cNvSpPr txBox="1"/>
      </xdr:nvSpPr>
      <xdr:spPr>
        <a:xfrm>
          <a:off x="1648469" y="13546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152416</xdr:rowOff>
    </xdr:from>
    <xdr:ext cx="405111" cy="259045"/>
    <xdr:sp macro="" textlink="">
      <xdr:nvSpPr>
        <xdr:cNvPr id="319" name="n_4aveValue【公営住宅】&#10;有形固定資産減価償却率">
          <a:extLst>
            <a:ext uri="{FF2B5EF4-FFF2-40B4-BE49-F238E27FC236}">
              <a16:creationId xmlns:a16="http://schemas.microsoft.com/office/drawing/2014/main" id="{D729429B-CA0A-476D-820E-D5C25AFA0167}"/>
            </a:ext>
          </a:extLst>
        </xdr:cNvPr>
        <xdr:cNvSpPr txBox="1"/>
      </xdr:nvSpPr>
      <xdr:spPr>
        <a:xfrm>
          <a:off x="848369" y="1343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36847</xdr:rowOff>
    </xdr:from>
    <xdr:ext cx="405111" cy="259045"/>
    <xdr:sp macro="" textlink="">
      <xdr:nvSpPr>
        <xdr:cNvPr id="320" name="n_1mainValue【公営住宅】&#10;有形固定資産減価償却率">
          <a:extLst>
            <a:ext uri="{FF2B5EF4-FFF2-40B4-BE49-F238E27FC236}">
              <a16:creationId xmlns:a16="http://schemas.microsoft.com/office/drawing/2014/main" id="{E59607DC-4784-4980-AF6F-2B9063988A06}"/>
            </a:ext>
          </a:extLst>
        </xdr:cNvPr>
        <xdr:cNvSpPr txBox="1"/>
      </xdr:nvSpPr>
      <xdr:spPr>
        <a:xfrm>
          <a:off x="3239144" y="1300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40657</xdr:rowOff>
    </xdr:from>
    <xdr:ext cx="405111" cy="259045"/>
    <xdr:sp macro="" textlink="">
      <xdr:nvSpPr>
        <xdr:cNvPr id="321" name="n_2mainValue【公営住宅】&#10;有形固定資産減価償却率">
          <a:extLst>
            <a:ext uri="{FF2B5EF4-FFF2-40B4-BE49-F238E27FC236}">
              <a16:creationId xmlns:a16="http://schemas.microsoft.com/office/drawing/2014/main" id="{1C09FE7D-93DA-4ECA-9276-242286160CCB}"/>
            </a:ext>
          </a:extLst>
        </xdr:cNvPr>
        <xdr:cNvSpPr txBox="1"/>
      </xdr:nvSpPr>
      <xdr:spPr>
        <a:xfrm>
          <a:off x="2439044" y="1284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147338</xdr:rowOff>
    </xdr:from>
    <xdr:ext cx="405111" cy="259045"/>
    <xdr:sp macro="" textlink="">
      <xdr:nvSpPr>
        <xdr:cNvPr id="322" name="n_3mainValue【公営住宅】&#10;有形固定資産減価償却率">
          <a:extLst>
            <a:ext uri="{FF2B5EF4-FFF2-40B4-BE49-F238E27FC236}">
              <a16:creationId xmlns:a16="http://schemas.microsoft.com/office/drawing/2014/main" id="{8774F3CC-EE07-441E-B487-1BAEB3583F65}"/>
            </a:ext>
          </a:extLst>
        </xdr:cNvPr>
        <xdr:cNvSpPr txBox="1"/>
      </xdr:nvSpPr>
      <xdr:spPr>
        <a:xfrm>
          <a:off x="1648469" y="12945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114952</xdr:rowOff>
    </xdr:from>
    <xdr:ext cx="405111" cy="259045"/>
    <xdr:sp macro="" textlink="">
      <xdr:nvSpPr>
        <xdr:cNvPr id="323" name="n_4mainValue【公営住宅】&#10;有形固定資産減価償却率">
          <a:extLst>
            <a:ext uri="{FF2B5EF4-FFF2-40B4-BE49-F238E27FC236}">
              <a16:creationId xmlns:a16="http://schemas.microsoft.com/office/drawing/2014/main" id="{4E919468-F190-4518-80CF-D5D239F706A0}"/>
            </a:ext>
          </a:extLst>
        </xdr:cNvPr>
        <xdr:cNvSpPr txBox="1"/>
      </xdr:nvSpPr>
      <xdr:spPr>
        <a:xfrm>
          <a:off x="848369" y="1291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D9BD7E3-888F-4907-B76B-64E5F607623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0AD635D-5324-4978-BA1D-DD43E6FA5EF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F30C397-8602-4E3C-9B44-885C725865D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1986757-7635-432E-B5B5-B7377D49C0A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7D1FFA4-B294-4D50-810D-D232C60C3C6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9FB3884-19CC-46BD-874D-28E1C575574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4364DAB1-9850-4060-ABF0-909771C9070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7E159C54-E581-4F10-9165-AFA2324AE07F}"/>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6D8A45BB-476E-4410-ADDC-1A22E8F2CA1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D714572-A5CB-4783-9CAF-44CFEEB2E7A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4" name="直線コネクタ 333">
          <a:extLst>
            <a:ext uri="{FF2B5EF4-FFF2-40B4-BE49-F238E27FC236}">
              <a16:creationId xmlns:a16="http://schemas.microsoft.com/office/drawing/2014/main" id="{C7D82ADD-4E96-4935-91AF-0F78E9DA157E}"/>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5" name="テキスト ボックス 334">
          <a:extLst>
            <a:ext uri="{FF2B5EF4-FFF2-40B4-BE49-F238E27FC236}">
              <a16:creationId xmlns:a16="http://schemas.microsoft.com/office/drawing/2014/main" id="{41DE579A-2B4E-4C1C-AC21-84493EBDA292}"/>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873576A-80FB-4CA4-9449-F1B2A0F28CAC}"/>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75FFAC5C-9EF1-4972-A884-31E2EBA94320}"/>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8" name="直線コネクタ 337">
          <a:extLst>
            <a:ext uri="{FF2B5EF4-FFF2-40B4-BE49-F238E27FC236}">
              <a16:creationId xmlns:a16="http://schemas.microsoft.com/office/drawing/2014/main" id="{86BF1671-5700-4E1C-B107-4D095A286847}"/>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9" name="テキスト ボックス 338">
          <a:extLst>
            <a:ext uri="{FF2B5EF4-FFF2-40B4-BE49-F238E27FC236}">
              <a16:creationId xmlns:a16="http://schemas.microsoft.com/office/drawing/2014/main" id="{7AB3CF25-286F-45F4-BE0E-E498F049F357}"/>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50D9218-3CAE-4B21-88BD-911F0C55EE9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44895D03-1887-404A-BE41-84C7711966C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869290B7-74EA-4CD8-ADD9-E148BFFD825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43" name="直線コネクタ 342">
          <a:extLst>
            <a:ext uri="{FF2B5EF4-FFF2-40B4-BE49-F238E27FC236}">
              <a16:creationId xmlns:a16="http://schemas.microsoft.com/office/drawing/2014/main" id="{B64BA49F-8BA8-462A-AEC9-8878D65B0735}"/>
            </a:ext>
          </a:extLst>
        </xdr:cNvPr>
        <xdr:cNvCxnSpPr/>
      </xdr:nvCxnSpPr>
      <xdr:spPr>
        <a:xfrm flipV="1">
          <a:off x="9429115" y="12706604"/>
          <a:ext cx="0" cy="1153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4" name="【公営住宅】&#10;一人当たり面積最小値テキスト">
          <a:extLst>
            <a:ext uri="{FF2B5EF4-FFF2-40B4-BE49-F238E27FC236}">
              <a16:creationId xmlns:a16="http://schemas.microsoft.com/office/drawing/2014/main" id="{574F75EA-E31C-4478-A216-FFFFF8583093}"/>
            </a:ext>
          </a:extLst>
        </xdr:cNvPr>
        <xdr:cNvSpPr txBox="1"/>
      </xdr:nvSpPr>
      <xdr:spPr>
        <a:xfrm>
          <a:off x="9467850" y="138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5" name="直線コネクタ 344">
          <a:extLst>
            <a:ext uri="{FF2B5EF4-FFF2-40B4-BE49-F238E27FC236}">
              <a16:creationId xmlns:a16="http://schemas.microsoft.com/office/drawing/2014/main" id="{B8D44509-B517-40BF-88CF-F9DE0E171B27}"/>
            </a:ext>
          </a:extLst>
        </xdr:cNvPr>
        <xdr:cNvCxnSpPr/>
      </xdr:nvCxnSpPr>
      <xdr:spPr>
        <a:xfrm>
          <a:off x="9363075" y="1386014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46" name="【公営住宅】&#10;一人当たり面積最大値テキスト">
          <a:extLst>
            <a:ext uri="{FF2B5EF4-FFF2-40B4-BE49-F238E27FC236}">
              <a16:creationId xmlns:a16="http://schemas.microsoft.com/office/drawing/2014/main" id="{993C5D25-984D-42E6-BD13-A33356C59D0D}"/>
            </a:ext>
          </a:extLst>
        </xdr:cNvPr>
        <xdr:cNvSpPr txBox="1"/>
      </xdr:nvSpPr>
      <xdr:spPr>
        <a:xfrm>
          <a:off x="9467850" y="1249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47" name="直線コネクタ 346">
          <a:extLst>
            <a:ext uri="{FF2B5EF4-FFF2-40B4-BE49-F238E27FC236}">
              <a16:creationId xmlns:a16="http://schemas.microsoft.com/office/drawing/2014/main" id="{72892FCB-061B-4A64-BA9C-4B21E127FB93}"/>
            </a:ext>
          </a:extLst>
        </xdr:cNvPr>
        <xdr:cNvCxnSpPr/>
      </xdr:nvCxnSpPr>
      <xdr:spPr>
        <a:xfrm>
          <a:off x="9363075" y="127066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48" name="【公営住宅】&#10;一人当たり面積平均値テキスト">
          <a:extLst>
            <a:ext uri="{FF2B5EF4-FFF2-40B4-BE49-F238E27FC236}">
              <a16:creationId xmlns:a16="http://schemas.microsoft.com/office/drawing/2014/main" id="{E48A4C81-E594-42A3-9604-0C7D1C8CF54C}"/>
            </a:ext>
          </a:extLst>
        </xdr:cNvPr>
        <xdr:cNvSpPr txBox="1"/>
      </xdr:nvSpPr>
      <xdr:spPr>
        <a:xfrm>
          <a:off x="9467850" y="134398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49" name="フローチャート: 判断 348">
          <a:extLst>
            <a:ext uri="{FF2B5EF4-FFF2-40B4-BE49-F238E27FC236}">
              <a16:creationId xmlns:a16="http://schemas.microsoft.com/office/drawing/2014/main" id="{8C46D019-F747-4214-9562-BFAB3D86C529}"/>
            </a:ext>
          </a:extLst>
        </xdr:cNvPr>
        <xdr:cNvSpPr/>
      </xdr:nvSpPr>
      <xdr:spPr>
        <a:xfrm>
          <a:off x="9401175" y="1357572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50" name="フローチャート: 判断 349">
          <a:extLst>
            <a:ext uri="{FF2B5EF4-FFF2-40B4-BE49-F238E27FC236}">
              <a16:creationId xmlns:a16="http://schemas.microsoft.com/office/drawing/2014/main" id="{205418C0-93C5-4AAC-8DE5-09DD5ADF1A1C}"/>
            </a:ext>
          </a:extLst>
        </xdr:cNvPr>
        <xdr:cNvSpPr/>
      </xdr:nvSpPr>
      <xdr:spPr>
        <a:xfrm>
          <a:off x="86391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51" name="フローチャート: 判断 350">
          <a:extLst>
            <a:ext uri="{FF2B5EF4-FFF2-40B4-BE49-F238E27FC236}">
              <a16:creationId xmlns:a16="http://schemas.microsoft.com/office/drawing/2014/main" id="{EB238810-5477-486E-9467-E1A9A99ABA68}"/>
            </a:ext>
          </a:extLst>
        </xdr:cNvPr>
        <xdr:cNvSpPr/>
      </xdr:nvSpPr>
      <xdr:spPr>
        <a:xfrm>
          <a:off x="7839075" y="135440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52" name="フローチャート: 判断 351">
          <a:extLst>
            <a:ext uri="{FF2B5EF4-FFF2-40B4-BE49-F238E27FC236}">
              <a16:creationId xmlns:a16="http://schemas.microsoft.com/office/drawing/2014/main" id="{6E1C6A4D-0435-45D2-B3DE-1E1A757AF263}"/>
            </a:ext>
          </a:extLst>
        </xdr:cNvPr>
        <xdr:cNvSpPr/>
      </xdr:nvSpPr>
      <xdr:spPr>
        <a:xfrm>
          <a:off x="7029450" y="1355236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75882</xdr:rowOff>
    </xdr:from>
    <xdr:to>
      <xdr:col>36</xdr:col>
      <xdr:colOff>165100</xdr:colOff>
      <xdr:row>84</xdr:row>
      <xdr:rowOff>6032</xdr:rowOff>
    </xdr:to>
    <xdr:sp macro="" textlink="">
      <xdr:nvSpPr>
        <xdr:cNvPr id="353" name="フローチャート: 判断 352">
          <a:extLst>
            <a:ext uri="{FF2B5EF4-FFF2-40B4-BE49-F238E27FC236}">
              <a16:creationId xmlns:a16="http://schemas.microsoft.com/office/drawing/2014/main" id="{28E8F137-0F40-47A4-944C-2D5AA11645A5}"/>
            </a:ext>
          </a:extLst>
        </xdr:cNvPr>
        <xdr:cNvSpPr/>
      </xdr:nvSpPr>
      <xdr:spPr>
        <a:xfrm>
          <a:off x="6238875" y="135251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6FBF617-361A-4EA0-8E8B-1B75678AB51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D5704A3-F624-46AB-8768-1F066BBA2B3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F70D2DA-4FDD-4DD8-835D-F3DC345BFD5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7DA1CF0-17EB-433A-89CF-2626421E4CB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3580FB6-B780-4E82-93FD-FBF3D2E4943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34734</xdr:rowOff>
    </xdr:from>
    <xdr:to>
      <xdr:col>55</xdr:col>
      <xdr:colOff>50800</xdr:colOff>
      <xdr:row>84</xdr:row>
      <xdr:rowOff>136334</xdr:rowOff>
    </xdr:to>
    <xdr:sp macro="" textlink="">
      <xdr:nvSpPr>
        <xdr:cNvPr id="359" name="楕円 358">
          <a:extLst>
            <a:ext uri="{FF2B5EF4-FFF2-40B4-BE49-F238E27FC236}">
              <a16:creationId xmlns:a16="http://schemas.microsoft.com/office/drawing/2014/main" id="{190F9D34-277B-4B35-81EE-C11004C20303}"/>
            </a:ext>
          </a:extLst>
        </xdr:cNvPr>
        <xdr:cNvSpPr/>
      </xdr:nvSpPr>
      <xdr:spPr>
        <a:xfrm>
          <a:off x="9401175" y="1364278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13161</xdr:rowOff>
    </xdr:from>
    <xdr:ext cx="469744" cy="259045"/>
    <xdr:sp macro="" textlink="">
      <xdr:nvSpPr>
        <xdr:cNvPr id="360" name="【公営住宅】&#10;一人当たり面積該当値テキスト">
          <a:extLst>
            <a:ext uri="{FF2B5EF4-FFF2-40B4-BE49-F238E27FC236}">
              <a16:creationId xmlns:a16="http://schemas.microsoft.com/office/drawing/2014/main" id="{0E50AD06-85BF-4211-8CEE-2777A8B7BDB5}"/>
            </a:ext>
          </a:extLst>
        </xdr:cNvPr>
        <xdr:cNvSpPr txBox="1"/>
      </xdr:nvSpPr>
      <xdr:spPr>
        <a:xfrm>
          <a:off x="9467850" y="1362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37021</xdr:rowOff>
    </xdr:from>
    <xdr:to>
      <xdr:col>50</xdr:col>
      <xdr:colOff>165100</xdr:colOff>
      <xdr:row>84</xdr:row>
      <xdr:rowOff>138621</xdr:rowOff>
    </xdr:to>
    <xdr:sp macro="" textlink="">
      <xdr:nvSpPr>
        <xdr:cNvPr id="361" name="楕円 360">
          <a:extLst>
            <a:ext uri="{FF2B5EF4-FFF2-40B4-BE49-F238E27FC236}">
              <a16:creationId xmlns:a16="http://schemas.microsoft.com/office/drawing/2014/main" id="{A5D6AA27-768B-4A42-B59A-ACDA877F6B39}"/>
            </a:ext>
          </a:extLst>
        </xdr:cNvPr>
        <xdr:cNvSpPr/>
      </xdr:nvSpPr>
      <xdr:spPr>
        <a:xfrm>
          <a:off x="8639175" y="1364824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85534</xdr:rowOff>
    </xdr:from>
    <xdr:to>
      <xdr:col>55</xdr:col>
      <xdr:colOff>0</xdr:colOff>
      <xdr:row>84</xdr:row>
      <xdr:rowOff>87821</xdr:rowOff>
    </xdr:to>
    <xdr:cxnSp macro="">
      <xdr:nvCxnSpPr>
        <xdr:cNvPr id="362" name="直線コネクタ 361">
          <a:extLst>
            <a:ext uri="{FF2B5EF4-FFF2-40B4-BE49-F238E27FC236}">
              <a16:creationId xmlns:a16="http://schemas.microsoft.com/office/drawing/2014/main" id="{4DB56D20-E2F7-433E-9029-D6A1DC8163CA}"/>
            </a:ext>
          </a:extLst>
        </xdr:cNvPr>
        <xdr:cNvCxnSpPr/>
      </xdr:nvCxnSpPr>
      <xdr:spPr>
        <a:xfrm flipV="1">
          <a:off x="8686800" y="1369993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49022</xdr:rowOff>
    </xdr:from>
    <xdr:to>
      <xdr:col>46</xdr:col>
      <xdr:colOff>38100</xdr:colOff>
      <xdr:row>84</xdr:row>
      <xdr:rowOff>150622</xdr:rowOff>
    </xdr:to>
    <xdr:sp macro="" textlink="">
      <xdr:nvSpPr>
        <xdr:cNvPr id="363" name="楕円 362">
          <a:extLst>
            <a:ext uri="{FF2B5EF4-FFF2-40B4-BE49-F238E27FC236}">
              <a16:creationId xmlns:a16="http://schemas.microsoft.com/office/drawing/2014/main" id="{EB9829AA-EF77-476D-BDE2-38A4B2E58959}"/>
            </a:ext>
          </a:extLst>
        </xdr:cNvPr>
        <xdr:cNvSpPr/>
      </xdr:nvSpPr>
      <xdr:spPr>
        <a:xfrm>
          <a:off x="7839075" y="136570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87821</xdr:rowOff>
    </xdr:from>
    <xdr:to>
      <xdr:col>50</xdr:col>
      <xdr:colOff>114300</xdr:colOff>
      <xdr:row>84</xdr:row>
      <xdr:rowOff>99822</xdr:rowOff>
    </xdr:to>
    <xdr:cxnSp macro="">
      <xdr:nvCxnSpPr>
        <xdr:cNvPr id="364" name="直線コネクタ 363">
          <a:extLst>
            <a:ext uri="{FF2B5EF4-FFF2-40B4-BE49-F238E27FC236}">
              <a16:creationId xmlns:a16="http://schemas.microsoft.com/office/drawing/2014/main" id="{8CFA26FE-5E9D-41C9-A035-61E5F81B3E2C}"/>
            </a:ext>
          </a:extLst>
        </xdr:cNvPr>
        <xdr:cNvCxnSpPr/>
      </xdr:nvCxnSpPr>
      <xdr:spPr>
        <a:xfrm flipV="1">
          <a:off x="7886700" y="13695871"/>
          <a:ext cx="800100" cy="1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37592</xdr:rowOff>
    </xdr:from>
    <xdr:to>
      <xdr:col>41</xdr:col>
      <xdr:colOff>101600</xdr:colOff>
      <xdr:row>84</xdr:row>
      <xdr:rowOff>139192</xdr:rowOff>
    </xdr:to>
    <xdr:sp macro="" textlink="">
      <xdr:nvSpPr>
        <xdr:cNvPr id="365" name="楕円 364">
          <a:extLst>
            <a:ext uri="{FF2B5EF4-FFF2-40B4-BE49-F238E27FC236}">
              <a16:creationId xmlns:a16="http://schemas.microsoft.com/office/drawing/2014/main" id="{7958FAF6-5A2B-4EEB-B55A-264D7FE21C39}"/>
            </a:ext>
          </a:extLst>
        </xdr:cNvPr>
        <xdr:cNvSpPr/>
      </xdr:nvSpPr>
      <xdr:spPr>
        <a:xfrm>
          <a:off x="7029450" y="136488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88392</xdr:rowOff>
    </xdr:from>
    <xdr:to>
      <xdr:col>45</xdr:col>
      <xdr:colOff>177800</xdr:colOff>
      <xdr:row>84</xdr:row>
      <xdr:rowOff>99822</xdr:rowOff>
    </xdr:to>
    <xdr:cxnSp macro="">
      <xdr:nvCxnSpPr>
        <xdr:cNvPr id="366" name="直線コネクタ 365">
          <a:extLst>
            <a:ext uri="{FF2B5EF4-FFF2-40B4-BE49-F238E27FC236}">
              <a16:creationId xmlns:a16="http://schemas.microsoft.com/office/drawing/2014/main" id="{512C669A-52B5-48B1-85BB-10DB58EBD7C0}"/>
            </a:ext>
          </a:extLst>
        </xdr:cNvPr>
        <xdr:cNvCxnSpPr/>
      </xdr:nvCxnSpPr>
      <xdr:spPr>
        <a:xfrm>
          <a:off x="7077075" y="13696442"/>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31305</xdr:rowOff>
    </xdr:from>
    <xdr:to>
      <xdr:col>36</xdr:col>
      <xdr:colOff>165100</xdr:colOff>
      <xdr:row>84</xdr:row>
      <xdr:rowOff>132905</xdr:rowOff>
    </xdr:to>
    <xdr:sp macro="" textlink="">
      <xdr:nvSpPr>
        <xdr:cNvPr id="367" name="楕円 366">
          <a:extLst>
            <a:ext uri="{FF2B5EF4-FFF2-40B4-BE49-F238E27FC236}">
              <a16:creationId xmlns:a16="http://schemas.microsoft.com/office/drawing/2014/main" id="{8DC41AEC-182F-47AC-BEA2-78F06AB41CD3}"/>
            </a:ext>
          </a:extLst>
        </xdr:cNvPr>
        <xdr:cNvSpPr/>
      </xdr:nvSpPr>
      <xdr:spPr>
        <a:xfrm>
          <a:off x="6238875" y="136393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82105</xdr:rowOff>
    </xdr:from>
    <xdr:to>
      <xdr:col>41</xdr:col>
      <xdr:colOff>50800</xdr:colOff>
      <xdr:row>84</xdr:row>
      <xdr:rowOff>88392</xdr:rowOff>
    </xdr:to>
    <xdr:cxnSp macro="">
      <xdr:nvCxnSpPr>
        <xdr:cNvPr id="368" name="直線コネクタ 367">
          <a:extLst>
            <a:ext uri="{FF2B5EF4-FFF2-40B4-BE49-F238E27FC236}">
              <a16:creationId xmlns:a16="http://schemas.microsoft.com/office/drawing/2014/main" id="{E289A513-F372-48BD-960F-C28883102564}"/>
            </a:ext>
          </a:extLst>
        </xdr:cNvPr>
        <xdr:cNvCxnSpPr/>
      </xdr:nvCxnSpPr>
      <xdr:spPr>
        <a:xfrm>
          <a:off x="6286500" y="1369650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9" name="n_1aveValue【公営住宅】&#10;一人当たり面積">
          <a:extLst>
            <a:ext uri="{FF2B5EF4-FFF2-40B4-BE49-F238E27FC236}">
              <a16:creationId xmlns:a16="http://schemas.microsoft.com/office/drawing/2014/main" id="{5E517C8A-849C-4275-AAE0-49A211E96990}"/>
            </a:ext>
          </a:extLst>
        </xdr:cNvPr>
        <xdr:cNvSpPr txBox="1"/>
      </xdr:nvSpPr>
      <xdr:spPr>
        <a:xfrm>
          <a:off x="8458277" y="133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70" name="n_2aveValue【公営住宅】&#10;一人当たり面積">
          <a:extLst>
            <a:ext uri="{FF2B5EF4-FFF2-40B4-BE49-F238E27FC236}">
              <a16:creationId xmlns:a16="http://schemas.microsoft.com/office/drawing/2014/main" id="{B29D1A90-CDDD-4CC3-BD4D-C4CDF042F8E8}"/>
            </a:ext>
          </a:extLst>
        </xdr:cNvPr>
        <xdr:cNvSpPr txBox="1"/>
      </xdr:nvSpPr>
      <xdr:spPr>
        <a:xfrm>
          <a:off x="7677227" y="1333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71" name="n_3aveValue【公営住宅】&#10;一人当たり面積">
          <a:extLst>
            <a:ext uri="{FF2B5EF4-FFF2-40B4-BE49-F238E27FC236}">
              <a16:creationId xmlns:a16="http://schemas.microsoft.com/office/drawing/2014/main" id="{B72C779A-D63F-4DA2-A078-0602BD1336FC}"/>
            </a:ext>
          </a:extLst>
        </xdr:cNvPr>
        <xdr:cNvSpPr txBox="1"/>
      </xdr:nvSpPr>
      <xdr:spPr>
        <a:xfrm>
          <a:off x="6867602" y="1333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22559</xdr:rowOff>
    </xdr:from>
    <xdr:ext cx="469744" cy="259045"/>
    <xdr:sp macro="" textlink="">
      <xdr:nvSpPr>
        <xdr:cNvPr id="372" name="n_4aveValue【公営住宅】&#10;一人当たり面積">
          <a:extLst>
            <a:ext uri="{FF2B5EF4-FFF2-40B4-BE49-F238E27FC236}">
              <a16:creationId xmlns:a16="http://schemas.microsoft.com/office/drawing/2014/main" id="{7E752335-3D6A-4B4F-A0D0-A97142D9E865}"/>
            </a:ext>
          </a:extLst>
        </xdr:cNvPr>
        <xdr:cNvSpPr txBox="1"/>
      </xdr:nvSpPr>
      <xdr:spPr>
        <a:xfrm>
          <a:off x="6067502" y="1331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129748</xdr:rowOff>
    </xdr:from>
    <xdr:ext cx="469744" cy="259045"/>
    <xdr:sp macro="" textlink="">
      <xdr:nvSpPr>
        <xdr:cNvPr id="373" name="n_1mainValue【公営住宅】&#10;一人当たり面積">
          <a:extLst>
            <a:ext uri="{FF2B5EF4-FFF2-40B4-BE49-F238E27FC236}">
              <a16:creationId xmlns:a16="http://schemas.microsoft.com/office/drawing/2014/main" id="{8682E9D9-033D-40B7-A92C-DA39E0116CE0}"/>
            </a:ext>
          </a:extLst>
        </xdr:cNvPr>
        <xdr:cNvSpPr txBox="1"/>
      </xdr:nvSpPr>
      <xdr:spPr>
        <a:xfrm>
          <a:off x="8458277" y="1373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141749</xdr:rowOff>
    </xdr:from>
    <xdr:ext cx="469744" cy="259045"/>
    <xdr:sp macro="" textlink="">
      <xdr:nvSpPr>
        <xdr:cNvPr id="374" name="n_2mainValue【公営住宅】&#10;一人当たり面積">
          <a:extLst>
            <a:ext uri="{FF2B5EF4-FFF2-40B4-BE49-F238E27FC236}">
              <a16:creationId xmlns:a16="http://schemas.microsoft.com/office/drawing/2014/main" id="{262E4720-80B2-44DE-A8E8-4EAC11C1BDBF}"/>
            </a:ext>
          </a:extLst>
        </xdr:cNvPr>
        <xdr:cNvSpPr txBox="1"/>
      </xdr:nvSpPr>
      <xdr:spPr>
        <a:xfrm>
          <a:off x="7677227" y="1375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130319</xdr:rowOff>
    </xdr:from>
    <xdr:ext cx="469744" cy="259045"/>
    <xdr:sp macro="" textlink="">
      <xdr:nvSpPr>
        <xdr:cNvPr id="375" name="n_3mainValue【公営住宅】&#10;一人当たり面積">
          <a:extLst>
            <a:ext uri="{FF2B5EF4-FFF2-40B4-BE49-F238E27FC236}">
              <a16:creationId xmlns:a16="http://schemas.microsoft.com/office/drawing/2014/main" id="{B627A154-C636-4812-B7F6-5F6AAFA26A63}"/>
            </a:ext>
          </a:extLst>
        </xdr:cNvPr>
        <xdr:cNvSpPr txBox="1"/>
      </xdr:nvSpPr>
      <xdr:spPr>
        <a:xfrm>
          <a:off x="6867602" y="137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124032</xdr:rowOff>
    </xdr:from>
    <xdr:ext cx="469744" cy="259045"/>
    <xdr:sp macro="" textlink="">
      <xdr:nvSpPr>
        <xdr:cNvPr id="376" name="n_4mainValue【公営住宅】&#10;一人当たり面積">
          <a:extLst>
            <a:ext uri="{FF2B5EF4-FFF2-40B4-BE49-F238E27FC236}">
              <a16:creationId xmlns:a16="http://schemas.microsoft.com/office/drawing/2014/main" id="{E7F090BF-0EF0-4045-AD48-1DB5CCC8E31C}"/>
            </a:ext>
          </a:extLst>
        </xdr:cNvPr>
        <xdr:cNvSpPr txBox="1"/>
      </xdr:nvSpPr>
      <xdr:spPr>
        <a:xfrm>
          <a:off x="6067502" y="1373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20E42B6-C72D-4DAB-8D31-479EF7D8917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64A513E-D1B5-415F-8581-1F823B92DD9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AE80A16-7C94-43CC-8B8A-5306928FB0A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5FAA14A-2F15-4A14-82C8-39849D34535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2FD56A3-8C08-490A-8C32-9B7BE1701D0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1612437E-7640-4AD7-B21E-63EF616E825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78B48711-D864-41F8-B645-552A44DD8B2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570BCFEE-E756-452F-952D-65DFB40F1C3B}"/>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2DC21E49-D5C8-477D-813F-B0E41B76660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9FED297D-DE39-40B4-A8A0-4924CE259E5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7" name="テキスト ボックス 386">
          <a:extLst>
            <a:ext uri="{FF2B5EF4-FFF2-40B4-BE49-F238E27FC236}">
              <a16:creationId xmlns:a16="http://schemas.microsoft.com/office/drawing/2014/main" id="{661AA645-FE63-4579-8CE4-C2120EF2CC51}"/>
            </a:ext>
          </a:extLst>
        </xdr:cNvPr>
        <xdr:cNvSpPr txBox="1"/>
      </xdr:nvSpPr>
      <xdr:spPr>
        <a:xfrm>
          <a:off x="339891"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F885B93B-BEAA-4EC1-A17C-D16E0A594B8E}"/>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FB10B7B5-12B9-4053-9683-0FC3D60F3817}"/>
            </a:ext>
          </a:extLst>
        </xdr:cNvPr>
        <xdr:cNvSpPr txBox="1"/>
      </xdr:nvSpPr>
      <xdr:spPr>
        <a:xfrm>
          <a:off x="339891"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6E4BCD29-6821-438D-A3A3-7B1AF1CBD32B}"/>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6BE32F83-183A-4590-B435-75ED39F74903}"/>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76AF5618-801A-48E3-97F1-AC039DD7D4FB}"/>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1E9D2BCE-DAE8-46FF-A0B6-402F2214E35F}"/>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7F98D5DB-62E5-4199-8945-37623132262C}"/>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21030500-92A4-40F1-9F78-F0F827ED79AC}"/>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E4768E14-53CB-46B4-B431-FBB6812726C2}"/>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95CA58AD-5FA4-4DE2-81CA-9D984E668F22}"/>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F3DC094D-A16A-479C-820E-39DBDB0EE50E}"/>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6BAFE5D-4D76-4441-86D0-04C9A6C89F6B}"/>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15D93D1B-4DAF-4BB5-BEA3-0373D904856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104</xdr:row>
      <xdr:rowOff>99061</xdr:rowOff>
    </xdr:from>
    <xdr:to>
      <xdr:col>24</xdr:col>
      <xdr:colOff>62865</xdr:colOff>
      <xdr:row>109</xdr:row>
      <xdr:rowOff>3811</xdr:rowOff>
    </xdr:to>
    <xdr:cxnSp macro="">
      <xdr:nvCxnSpPr>
        <xdr:cNvPr id="401" name="直線コネクタ 400">
          <a:extLst>
            <a:ext uri="{FF2B5EF4-FFF2-40B4-BE49-F238E27FC236}">
              <a16:creationId xmlns:a16="http://schemas.microsoft.com/office/drawing/2014/main" id="{78D4D3A6-2981-43F8-9DA0-EE601CDFC813}"/>
            </a:ext>
          </a:extLst>
        </xdr:cNvPr>
        <xdr:cNvCxnSpPr/>
      </xdr:nvCxnSpPr>
      <xdr:spPr>
        <a:xfrm flipV="1">
          <a:off x="4180840" y="17075786"/>
          <a:ext cx="0" cy="762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7638</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24D9A5F3-8E21-4006-846F-0E84495A6BB7}"/>
            </a:ext>
          </a:extLst>
        </xdr:cNvPr>
        <xdr:cNvSpPr txBox="1"/>
      </xdr:nvSpPr>
      <xdr:spPr>
        <a:xfrm>
          <a:off x="4219575" y="1784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3811</xdr:rowOff>
    </xdr:from>
    <xdr:to>
      <xdr:col>24</xdr:col>
      <xdr:colOff>152400</xdr:colOff>
      <xdr:row>109</xdr:row>
      <xdr:rowOff>3811</xdr:rowOff>
    </xdr:to>
    <xdr:cxnSp macro="">
      <xdr:nvCxnSpPr>
        <xdr:cNvPr id="403" name="直線コネクタ 402">
          <a:extLst>
            <a:ext uri="{FF2B5EF4-FFF2-40B4-BE49-F238E27FC236}">
              <a16:creationId xmlns:a16="http://schemas.microsoft.com/office/drawing/2014/main" id="{9BD911CE-9E98-4DDF-AD9B-B78B30A7596D}"/>
            </a:ext>
          </a:extLst>
        </xdr:cNvPr>
        <xdr:cNvCxnSpPr/>
      </xdr:nvCxnSpPr>
      <xdr:spPr>
        <a:xfrm>
          <a:off x="4105275" y="178377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45738</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D735BF94-B8BC-40DB-8D39-8BF29B17512E}"/>
            </a:ext>
          </a:extLst>
        </xdr:cNvPr>
        <xdr:cNvSpPr txBox="1"/>
      </xdr:nvSpPr>
      <xdr:spPr>
        <a:xfrm>
          <a:off x="4219575"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104</xdr:row>
      <xdr:rowOff>99061</xdr:rowOff>
    </xdr:from>
    <xdr:to>
      <xdr:col>24</xdr:col>
      <xdr:colOff>152400</xdr:colOff>
      <xdr:row>104</xdr:row>
      <xdr:rowOff>99061</xdr:rowOff>
    </xdr:to>
    <xdr:cxnSp macro="">
      <xdr:nvCxnSpPr>
        <xdr:cNvPr id="405" name="直線コネクタ 404">
          <a:extLst>
            <a:ext uri="{FF2B5EF4-FFF2-40B4-BE49-F238E27FC236}">
              <a16:creationId xmlns:a16="http://schemas.microsoft.com/office/drawing/2014/main" id="{CDF5926D-0A0E-40DA-AA16-9BC2F83AC158}"/>
            </a:ext>
          </a:extLst>
        </xdr:cNvPr>
        <xdr:cNvCxnSpPr/>
      </xdr:nvCxnSpPr>
      <xdr:spPr>
        <a:xfrm>
          <a:off x="4105275" y="170757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64788</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AFC41C67-8043-44E2-BB9F-ADBD33FD8D62}"/>
            </a:ext>
          </a:extLst>
        </xdr:cNvPr>
        <xdr:cNvSpPr txBox="1"/>
      </xdr:nvSpPr>
      <xdr:spPr>
        <a:xfrm>
          <a:off x="4219575" y="17384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86361</xdr:rowOff>
    </xdr:from>
    <xdr:to>
      <xdr:col>24</xdr:col>
      <xdr:colOff>114300</xdr:colOff>
      <xdr:row>107</xdr:row>
      <xdr:rowOff>16511</xdr:rowOff>
    </xdr:to>
    <xdr:sp macro="" textlink="">
      <xdr:nvSpPr>
        <xdr:cNvPr id="407" name="フローチャート: 判断 406">
          <a:extLst>
            <a:ext uri="{FF2B5EF4-FFF2-40B4-BE49-F238E27FC236}">
              <a16:creationId xmlns:a16="http://schemas.microsoft.com/office/drawing/2014/main" id="{B842FE6B-5C15-4EEC-B6EC-0CEDE4B23E36}"/>
            </a:ext>
          </a:extLst>
        </xdr:cNvPr>
        <xdr:cNvSpPr/>
      </xdr:nvSpPr>
      <xdr:spPr>
        <a:xfrm>
          <a:off x="4124325" y="17399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128270</xdr:rowOff>
    </xdr:from>
    <xdr:to>
      <xdr:col>20</xdr:col>
      <xdr:colOff>38100</xdr:colOff>
      <xdr:row>106</xdr:row>
      <xdr:rowOff>58420</xdr:rowOff>
    </xdr:to>
    <xdr:sp macro="" textlink="">
      <xdr:nvSpPr>
        <xdr:cNvPr id="408" name="フローチャート: 判断 407">
          <a:extLst>
            <a:ext uri="{FF2B5EF4-FFF2-40B4-BE49-F238E27FC236}">
              <a16:creationId xmlns:a16="http://schemas.microsoft.com/office/drawing/2014/main" id="{8B46C2BE-FF96-45E8-A9ED-FF944EDFCC0C}"/>
            </a:ext>
          </a:extLst>
        </xdr:cNvPr>
        <xdr:cNvSpPr/>
      </xdr:nvSpPr>
      <xdr:spPr>
        <a:xfrm>
          <a:off x="3381375" y="17270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154939</xdr:rowOff>
    </xdr:from>
    <xdr:to>
      <xdr:col>15</xdr:col>
      <xdr:colOff>101600</xdr:colOff>
      <xdr:row>105</xdr:row>
      <xdr:rowOff>85089</xdr:rowOff>
    </xdr:to>
    <xdr:sp macro="" textlink="">
      <xdr:nvSpPr>
        <xdr:cNvPr id="409" name="フローチャート: 判断 408">
          <a:extLst>
            <a:ext uri="{FF2B5EF4-FFF2-40B4-BE49-F238E27FC236}">
              <a16:creationId xmlns:a16="http://schemas.microsoft.com/office/drawing/2014/main" id="{815960C9-9078-4E5D-A6F2-F19AB3F926FE}"/>
            </a:ext>
          </a:extLst>
        </xdr:cNvPr>
        <xdr:cNvSpPr/>
      </xdr:nvSpPr>
      <xdr:spPr>
        <a:xfrm>
          <a:off x="2571750" y="17128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40639</xdr:rowOff>
    </xdr:from>
    <xdr:to>
      <xdr:col>10</xdr:col>
      <xdr:colOff>165100</xdr:colOff>
      <xdr:row>104</xdr:row>
      <xdr:rowOff>142239</xdr:rowOff>
    </xdr:to>
    <xdr:sp macro="" textlink="">
      <xdr:nvSpPr>
        <xdr:cNvPr id="410" name="フローチャート: 判断 409">
          <a:extLst>
            <a:ext uri="{FF2B5EF4-FFF2-40B4-BE49-F238E27FC236}">
              <a16:creationId xmlns:a16="http://schemas.microsoft.com/office/drawing/2014/main" id="{C96D5BC5-62F7-4491-B030-DC3B9D85C875}"/>
            </a:ext>
          </a:extLst>
        </xdr:cNvPr>
        <xdr:cNvSpPr/>
      </xdr:nvSpPr>
      <xdr:spPr>
        <a:xfrm>
          <a:off x="1781175" y="170141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100</xdr:row>
      <xdr:rowOff>124461</xdr:rowOff>
    </xdr:from>
    <xdr:to>
      <xdr:col>6</xdr:col>
      <xdr:colOff>38100</xdr:colOff>
      <xdr:row>101</xdr:row>
      <xdr:rowOff>54611</xdr:rowOff>
    </xdr:to>
    <xdr:sp macro="" textlink="">
      <xdr:nvSpPr>
        <xdr:cNvPr id="411" name="フローチャート: 判断 410">
          <a:extLst>
            <a:ext uri="{FF2B5EF4-FFF2-40B4-BE49-F238E27FC236}">
              <a16:creationId xmlns:a16="http://schemas.microsoft.com/office/drawing/2014/main" id="{D80771A5-D010-46ED-AA36-FC535D6BF142}"/>
            </a:ext>
          </a:extLst>
        </xdr:cNvPr>
        <xdr:cNvSpPr/>
      </xdr:nvSpPr>
      <xdr:spPr>
        <a:xfrm>
          <a:off x="981075" y="16409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D7502B1-735D-49C3-8354-30F29EF99D5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633E659-0A03-41CD-8821-05DC7916BCB0}"/>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2B2ECCF-738F-408A-A845-6D28FB696578}"/>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7B07C02-E134-4F1C-8869-B7FF75404CC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01B26BD-03D9-41D3-9020-96D248E339B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71120</xdr:rowOff>
    </xdr:from>
    <xdr:to>
      <xdr:col>24</xdr:col>
      <xdr:colOff>114300</xdr:colOff>
      <xdr:row>107</xdr:row>
      <xdr:rowOff>1270</xdr:rowOff>
    </xdr:to>
    <xdr:sp macro="" textlink="">
      <xdr:nvSpPr>
        <xdr:cNvPr id="417" name="楕円 416">
          <a:extLst>
            <a:ext uri="{FF2B5EF4-FFF2-40B4-BE49-F238E27FC236}">
              <a16:creationId xmlns:a16="http://schemas.microsoft.com/office/drawing/2014/main" id="{46F9C9CF-330D-44D1-B657-33F794F6BDA9}"/>
            </a:ext>
          </a:extLst>
        </xdr:cNvPr>
        <xdr:cNvSpPr/>
      </xdr:nvSpPr>
      <xdr:spPr>
        <a:xfrm>
          <a:off x="4124325" y="17384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93997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B6B62695-85C5-41A7-8715-D7C8BFF1C758}"/>
            </a:ext>
          </a:extLst>
        </xdr:cNvPr>
        <xdr:cNvSpPr txBox="1"/>
      </xdr:nvSpPr>
      <xdr:spPr>
        <a:xfrm>
          <a:off x="4219575"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36830</xdr:rowOff>
    </xdr:from>
    <xdr:to>
      <xdr:col>20</xdr:col>
      <xdr:colOff>38100</xdr:colOff>
      <xdr:row>105</xdr:row>
      <xdr:rowOff>138430</xdr:rowOff>
    </xdr:to>
    <xdr:sp macro="" textlink="">
      <xdr:nvSpPr>
        <xdr:cNvPr id="419" name="楕円 418">
          <a:extLst>
            <a:ext uri="{FF2B5EF4-FFF2-40B4-BE49-F238E27FC236}">
              <a16:creationId xmlns:a16="http://schemas.microsoft.com/office/drawing/2014/main" id="{430E92DC-76F6-456F-A1D0-5E7CFE79808D}"/>
            </a:ext>
          </a:extLst>
        </xdr:cNvPr>
        <xdr:cNvSpPr/>
      </xdr:nvSpPr>
      <xdr:spPr>
        <a:xfrm>
          <a:off x="3381375" y="171818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87630</xdr:rowOff>
    </xdr:from>
    <xdr:to>
      <xdr:col>24</xdr:col>
      <xdr:colOff>63500</xdr:colOff>
      <xdr:row>106</xdr:row>
      <xdr:rowOff>121920</xdr:rowOff>
    </xdr:to>
    <xdr:cxnSp macro="">
      <xdr:nvCxnSpPr>
        <xdr:cNvPr id="420" name="直線コネクタ 419">
          <a:extLst>
            <a:ext uri="{FF2B5EF4-FFF2-40B4-BE49-F238E27FC236}">
              <a16:creationId xmlns:a16="http://schemas.microsoft.com/office/drawing/2014/main" id="{E4760768-BC94-4229-AEC4-9AF68F9AC698}"/>
            </a:ext>
          </a:extLst>
        </xdr:cNvPr>
        <xdr:cNvCxnSpPr/>
      </xdr:nvCxnSpPr>
      <xdr:spPr>
        <a:xfrm>
          <a:off x="3429000" y="17229455"/>
          <a:ext cx="752475" cy="2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82550</xdr:rowOff>
    </xdr:from>
    <xdr:to>
      <xdr:col>15</xdr:col>
      <xdr:colOff>101600</xdr:colOff>
      <xdr:row>102</xdr:row>
      <xdr:rowOff>12700</xdr:rowOff>
    </xdr:to>
    <xdr:sp macro="" textlink="">
      <xdr:nvSpPr>
        <xdr:cNvPr id="421" name="楕円 420">
          <a:extLst>
            <a:ext uri="{FF2B5EF4-FFF2-40B4-BE49-F238E27FC236}">
              <a16:creationId xmlns:a16="http://schemas.microsoft.com/office/drawing/2014/main" id="{1F57BFDD-8365-4B1A-9E77-F7094359843D}"/>
            </a:ext>
          </a:extLst>
        </xdr:cNvPr>
        <xdr:cNvSpPr/>
      </xdr:nvSpPr>
      <xdr:spPr>
        <a:xfrm>
          <a:off x="2571750" y="16544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133350</xdr:rowOff>
    </xdr:from>
    <xdr:to>
      <xdr:col>19</xdr:col>
      <xdr:colOff>177800</xdr:colOff>
      <xdr:row>105</xdr:row>
      <xdr:rowOff>87630</xdr:rowOff>
    </xdr:to>
    <xdr:cxnSp macro="">
      <xdr:nvCxnSpPr>
        <xdr:cNvPr id="422" name="直線コネクタ 421">
          <a:extLst>
            <a:ext uri="{FF2B5EF4-FFF2-40B4-BE49-F238E27FC236}">
              <a16:creationId xmlns:a16="http://schemas.microsoft.com/office/drawing/2014/main" id="{C5DA7849-43E7-45E5-BAEA-044663ABD4E0}"/>
            </a:ext>
          </a:extLst>
        </xdr:cNvPr>
        <xdr:cNvCxnSpPr/>
      </xdr:nvCxnSpPr>
      <xdr:spPr>
        <a:xfrm>
          <a:off x="2619375" y="16592550"/>
          <a:ext cx="809625" cy="63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63500</xdr:rowOff>
    </xdr:from>
    <xdr:to>
      <xdr:col>10</xdr:col>
      <xdr:colOff>165100</xdr:colOff>
      <xdr:row>100</xdr:row>
      <xdr:rowOff>165100</xdr:rowOff>
    </xdr:to>
    <xdr:sp macro="" textlink="">
      <xdr:nvSpPr>
        <xdr:cNvPr id="423" name="楕円 422">
          <a:extLst>
            <a:ext uri="{FF2B5EF4-FFF2-40B4-BE49-F238E27FC236}">
              <a16:creationId xmlns:a16="http://schemas.microsoft.com/office/drawing/2014/main" id="{E005DE22-8ACF-41D5-B9FC-0AF4FE5B1FAD}"/>
            </a:ext>
          </a:extLst>
        </xdr:cNvPr>
        <xdr:cNvSpPr/>
      </xdr:nvSpPr>
      <xdr:spPr>
        <a:xfrm>
          <a:off x="1781175" y="16354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114300</xdr:rowOff>
    </xdr:from>
    <xdr:to>
      <xdr:col>15</xdr:col>
      <xdr:colOff>50800</xdr:colOff>
      <xdr:row>101</xdr:row>
      <xdr:rowOff>133350</xdr:rowOff>
    </xdr:to>
    <xdr:cxnSp macro="">
      <xdr:nvCxnSpPr>
        <xdr:cNvPr id="424" name="直線コネクタ 423">
          <a:extLst>
            <a:ext uri="{FF2B5EF4-FFF2-40B4-BE49-F238E27FC236}">
              <a16:creationId xmlns:a16="http://schemas.microsoft.com/office/drawing/2014/main" id="{5846B9BE-DAD4-4A2D-99A0-284AF78013F7}"/>
            </a:ext>
          </a:extLst>
        </xdr:cNvPr>
        <xdr:cNvCxnSpPr/>
      </xdr:nvCxnSpPr>
      <xdr:spPr>
        <a:xfrm>
          <a:off x="1828800" y="16402050"/>
          <a:ext cx="790575"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97789</xdr:rowOff>
    </xdr:from>
    <xdr:to>
      <xdr:col>6</xdr:col>
      <xdr:colOff>38100</xdr:colOff>
      <xdr:row>102</xdr:row>
      <xdr:rowOff>27939</xdr:rowOff>
    </xdr:to>
    <xdr:sp macro="" textlink="">
      <xdr:nvSpPr>
        <xdr:cNvPr id="425" name="楕円 424">
          <a:extLst>
            <a:ext uri="{FF2B5EF4-FFF2-40B4-BE49-F238E27FC236}">
              <a16:creationId xmlns:a16="http://schemas.microsoft.com/office/drawing/2014/main" id="{0376C032-22D6-44E0-9DCF-1908A09D1EF2}"/>
            </a:ext>
          </a:extLst>
        </xdr:cNvPr>
        <xdr:cNvSpPr/>
      </xdr:nvSpPr>
      <xdr:spPr>
        <a:xfrm>
          <a:off x="981075" y="16556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114300</xdr:rowOff>
    </xdr:from>
    <xdr:to>
      <xdr:col>10</xdr:col>
      <xdr:colOff>114300</xdr:colOff>
      <xdr:row>101</xdr:row>
      <xdr:rowOff>148589</xdr:rowOff>
    </xdr:to>
    <xdr:cxnSp macro="">
      <xdr:nvCxnSpPr>
        <xdr:cNvPr id="426" name="直線コネクタ 425">
          <a:extLst>
            <a:ext uri="{FF2B5EF4-FFF2-40B4-BE49-F238E27FC236}">
              <a16:creationId xmlns:a16="http://schemas.microsoft.com/office/drawing/2014/main" id="{318DCA70-DDEE-41D2-B613-F7E016BFC1A0}"/>
            </a:ext>
          </a:extLst>
        </xdr:cNvPr>
        <xdr:cNvCxnSpPr/>
      </xdr:nvCxnSpPr>
      <xdr:spPr>
        <a:xfrm flipV="1">
          <a:off x="1028700" y="16402050"/>
          <a:ext cx="800100" cy="202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49547</xdr:rowOff>
    </xdr:from>
    <xdr:ext cx="405111" cy="259045"/>
    <xdr:sp macro="" textlink="">
      <xdr:nvSpPr>
        <xdr:cNvPr id="427" name="n_1aveValue【港湾・漁港】&#10;有形固定資産減価償却率">
          <a:extLst>
            <a:ext uri="{FF2B5EF4-FFF2-40B4-BE49-F238E27FC236}">
              <a16:creationId xmlns:a16="http://schemas.microsoft.com/office/drawing/2014/main" id="{E1FFA1D6-6EDE-4069-9225-FCC77C268208}"/>
            </a:ext>
          </a:extLst>
        </xdr:cNvPr>
        <xdr:cNvSpPr txBox="1"/>
      </xdr:nvSpPr>
      <xdr:spPr>
        <a:xfrm>
          <a:off x="3239144"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76216</xdr:rowOff>
    </xdr:from>
    <xdr:ext cx="405111" cy="259045"/>
    <xdr:sp macro="" textlink="">
      <xdr:nvSpPr>
        <xdr:cNvPr id="428" name="n_2aveValue【港湾・漁港】&#10;有形固定資産減価償却率">
          <a:extLst>
            <a:ext uri="{FF2B5EF4-FFF2-40B4-BE49-F238E27FC236}">
              <a16:creationId xmlns:a16="http://schemas.microsoft.com/office/drawing/2014/main" id="{09A807F3-77D5-4795-B648-5A4A8BC60FE3}"/>
            </a:ext>
          </a:extLst>
        </xdr:cNvPr>
        <xdr:cNvSpPr txBox="1"/>
      </xdr:nvSpPr>
      <xdr:spPr>
        <a:xfrm>
          <a:off x="2439044" y="1722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133366</xdr:rowOff>
    </xdr:from>
    <xdr:ext cx="405111" cy="259045"/>
    <xdr:sp macro="" textlink="">
      <xdr:nvSpPr>
        <xdr:cNvPr id="429" name="n_3aveValue【港湾・漁港】&#10;有形固定資産減価償却率">
          <a:extLst>
            <a:ext uri="{FF2B5EF4-FFF2-40B4-BE49-F238E27FC236}">
              <a16:creationId xmlns:a16="http://schemas.microsoft.com/office/drawing/2014/main" id="{B03F28C5-31FC-44B6-AF51-118BA36FE65E}"/>
            </a:ext>
          </a:extLst>
        </xdr:cNvPr>
        <xdr:cNvSpPr txBox="1"/>
      </xdr:nvSpPr>
      <xdr:spPr>
        <a:xfrm>
          <a:off x="1648469" y="1710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71138</xdr:rowOff>
    </xdr:from>
    <xdr:ext cx="405111" cy="259045"/>
    <xdr:sp macro="" textlink="">
      <xdr:nvSpPr>
        <xdr:cNvPr id="430" name="n_4aveValue【港湾・漁港】&#10;有形固定資産減価償却率">
          <a:extLst>
            <a:ext uri="{FF2B5EF4-FFF2-40B4-BE49-F238E27FC236}">
              <a16:creationId xmlns:a16="http://schemas.microsoft.com/office/drawing/2014/main" id="{191D3B25-D710-48CD-ADCD-7C15E6EC78DD}"/>
            </a:ext>
          </a:extLst>
        </xdr:cNvPr>
        <xdr:cNvSpPr txBox="1"/>
      </xdr:nvSpPr>
      <xdr:spPr>
        <a:xfrm>
          <a:off x="848369" y="1618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154957</xdr:rowOff>
    </xdr:from>
    <xdr:ext cx="405111" cy="259045"/>
    <xdr:sp macro="" textlink="">
      <xdr:nvSpPr>
        <xdr:cNvPr id="431" name="n_1mainValue【港湾・漁港】&#10;有形固定資産減価償却率">
          <a:extLst>
            <a:ext uri="{FF2B5EF4-FFF2-40B4-BE49-F238E27FC236}">
              <a16:creationId xmlns:a16="http://schemas.microsoft.com/office/drawing/2014/main" id="{B3633862-1755-4AF8-B256-BE95BE447BC3}"/>
            </a:ext>
          </a:extLst>
        </xdr:cNvPr>
        <xdr:cNvSpPr txBox="1"/>
      </xdr:nvSpPr>
      <xdr:spPr>
        <a:xfrm>
          <a:off x="3239144"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29227</xdr:rowOff>
    </xdr:from>
    <xdr:ext cx="405111" cy="259045"/>
    <xdr:sp macro="" textlink="">
      <xdr:nvSpPr>
        <xdr:cNvPr id="432" name="n_2mainValue【港湾・漁港】&#10;有形固定資産減価償却率">
          <a:extLst>
            <a:ext uri="{FF2B5EF4-FFF2-40B4-BE49-F238E27FC236}">
              <a16:creationId xmlns:a16="http://schemas.microsoft.com/office/drawing/2014/main" id="{860B2D28-CD0D-4732-84B6-03CF7BB8D50C}"/>
            </a:ext>
          </a:extLst>
        </xdr:cNvPr>
        <xdr:cNvSpPr txBox="1"/>
      </xdr:nvSpPr>
      <xdr:spPr>
        <a:xfrm>
          <a:off x="2439044" y="1631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10177</xdr:rowOff>
    </xdr:from>
    <xdr:ext cx="405111" cy="259045"/>
    <xdr:sp macro="" textlink="">
      <xdr:nvSpPr>
        <xdr:cNvPr id="433" name="n_3mainValue【港湾・漁港】&#10;有形固定資産減価償却率">
          <a:extLst>
            <a:ext uri="{FF2B5EF4-FFF2-40B4-BE49-F238E27FC236}">
              <a16:creationId xmlns:a16="http://schemas.microsoft.com/office/drawing/2014/main" id="{24B80238-2E11-44FD-BFC1-2943E44FC6AA}"/>
            </a:ext>
          </a:extLst>
        </xdr:cNvPr>
        <xdr:cNvSpPr txBox="1"/>
      </xdr:nvSpPr>
      <xdr:spPr>
        <a:xfrm>
          <a:off x="1648469" y="1612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19066</xdr:rowOff>
    </xdr:from>
    <xdr:ext cx="405111" cy="259045"/>
    <xdr:sp macro="" textlink="">
      <xdr:nvSpPr>
        <xdr:cNvPr id="434" name="n_4mainValue【港湾・漁港】&#10;有形固定資産減価償却率">
          <a:extLst>
            <a:ext uri="{FF2B5EF4-FFF2-40B4-BE49-F238E27FC236}">
              <a16:creationId xmlns:a16="http://schemas.microsoft.com/office/drawing/2014/main" id="{DED8FFA2-9204-4F83-8EEC-66EA1628D963}"/>
            </a:ext>
          </a:extLst>
        </xdr:cNvPr>
        <xdr:cNvSpPr txBox="1"/>
      </xdr:nvSpPr>
      <xdr:spPr>
        <a:xfrm>
          <a:off x="848369" y="16649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AB4E89F-838F-4B96-92CD-10CDFC2AC6E0}"/>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BA99628-2523-442E-960B-3F656201D85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888EE6F-6DB1-481F-BBA2-2316E7B31BF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E9DED99B-9737-4C22-A196-C791265D908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C966559-7A14-46DE-9A1E-9E08C7A7304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25FF683B-55A1-4D16-B792-B340BDB38E8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97990B4-AADC-445F-AFBF-1B1A8A1C513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AF0862D-D455-4922-9B6E-0A300B23CD01}"/>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82D57C3-9072-41D6-859F-D1BFB14C074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A87D5BD-76D5-492E-9317-5CF0513D73F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E432E75C-4A9D-40E4-A409-66F45D0B708E}"/>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20E67D5B-68E5-4E3C-AF7F-9AC7DB3A968D}"/>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CA863517-96CD-42BC-9D3A-7A09D019D53A}"/>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8" name="テキスト ボックス 447">
          <a:extLst>
            <a:ext uri="{FF2B5EF4-FFF2-40B4-BE49-F238E27FC236}">
              <a16:creationId xmlns:a16="http://schemas.microsoft.com/office/drawing/2014/main" id="{EEC22296-A213-4C9B-8463-3CBCA8A71948}"/>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4450495C-204E-40A6-A8B7-F474E684825B}"/>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0" name="テキスト ボックス 449">
          <a:extLst>
            <a:ext uri="{FF2B5EF4-FFF2-40B4-BE49-F238E27FC236}">
              <a16:creationId xmlns:a16="http://schemas.microsoft.com/office/drawing/2014/main" id="{B16E5CD8-F26E-4075-9F69-5C906CE95B45}"/>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80242025-DF1A-4B7B-8BE2-C88C5F0C64ED}"/>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2" name="テキスト ボックス 451">
          <a:extLst>
            <a:ext uri="{FF2B5EF4-FFF2-40B4-BE49-F238E27FC236}">
              <a16:creationId xmlns:a16="http://schemas.microsoft.com/office/drawing/2014/main" id="{9CBB1C42-66FA-486E-84F5-5C63A676F1F9}"/>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58A0611-7DD9-4924-A820-5C536C8FE6B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4" name="テキスト ボックス 453">
          <a:extLst>
            <a:ext uri="{FF2B5EF4-FFF2-40B4-BE49-F238E27FC236}">
              <a16:creationId xmlns:a16="http://schemas.microsoft.com/office/drawing/2014/main" id="{A2852835-A33C-42CC-8482-5A2DFAFFDCB7}"/>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716CA716-84E4-41C4-B319-FC16DB593B64}"/>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129651</xdr:rowOff>
    </xdr:from>
    <xdr:to>
      <xdr:col>54</xdr:col>
      <xdr:colOff>189865</xdr:colOff>
      <xdr:row>108</xdr:row>
      <xdr:rowOff>1194</xdr:rowOff>
    </xdr:to>
    <xdr:cxnSp macro="">
      <xdr:nvCxnSpPr>
        <xdr:cNvPr id="456" name="直線コネクタ 455">
          <a:extLst>
            <a:ext uri="{FF2B5EF4-FFF2-40B4-BE49-F238E27FC236}">
              <a16:creationId xmlns:a16="http://schemas.microsoft.com/office/drawing/2014/main" id="{605966F0-BD14-41BE-AA37-607E2223242A}"/>
            </a:ext>
          </a:extLst>
        </xdr:cNvPr>
        <xdr:cNvCxnSpPr/>
      </xdr:nvCxnSpPr>
      <xdr:spPr>
        <a:xfrm flipV="1">
          <a:off x="9429115" y="16414226"/>
          <a:ext cx="0" cy="1246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5021</xdr:rowOff>
    </xdr:from>
    <xdr:ext cx="534377" cy="259045"/>
    <xdr:sp macro="" textlink="">
      <xdr:nvSpPr>
        <xdr:cNvPr id="457" name="【港湾・漁港】&#10;一人当たり有形固定資産（償却資産）額最小値テキスト">
          <a:extLst>
            <a:ext uri="{FF2B5EF4-FFF2-40B4-BE49-F238E27FC236}">
              <a16:creationId xmlns:a16="http://schemas.microsoft.com/office/drawing/2014/main" id="{8A800757-8336-4164-90B6-54C81907DC59}"/>
            </a:ext>
          </a:extLst>
        </xdr:cNvPr>
        <xdr:cNvSpPr txBox="1"/>
      </xdr:nvSpPr>
      <xdr:spPr>
        <a:xfrm>
          <a:off x="9467850" y="1766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1194</xdr:rowOff>
    </xdr:from>
    <xdr:to>
      <xdr:col>55</xdr:col>
      <xdr:colOff>88900</xdr:colOff>
      <xdr:row>108</xdr:row>
      <xdr:rowOff>1194</xdr:rowOff>
    </xdr:to>
    <xdr:cxnSp macro="">
      <xdr:nvCxnSpPr>
        <xdr:cNvPr id="458" name="直線コネクタ 457">
          <a:extLst>
            <a:ext uri="{FF2B5EF4-FFF2-40B4-BE49-F238E27FC236}">
              <a16:creationId xmlns:a16="http://schemas.microsoft.com/office/drawing/2014/main" id="{5B2195A3-8A16-4C90-93E1-F7CB6822B4E4}"/>
            </a:ext>
          </a:extLst>
        </xdr:cNvPr>
        <xdr:cNvCxnSpPr/>
      </xdr:nvCxnSpPr>
      <xdr:spPr>
        <a:xfrm>
          <a:off x="9363075" y="176605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76328</xdr:rowOff>
    </xdr:from>
    <xdr:ext cx="599010" cy="259045"/>
    <xdr:sp macro="" textlink="">
      <xdr:nvSpPr>
        <xdr:cNvPr id="459" name="【港湾・漁港】&#10;一人当たり有形固定資産（償却資産）額最大値テキスト">
          <a:extLst>
            <a:ext uri="{FF2B5EF4-FFF2-40B4-BE49-F238E27FC236}">
              <a16:creationId xmlns:a16="http://schemas.microsoft.com/office/drawing/2014/main" id="{A5DF4B49-0013-4BC6-991D-7ADDE6AFA05A}"/>
            </a:ext>
          </a:extLst>
        </xdr:cNvPr>
        <xdr:cNvSpPr txBox="1"/>
      </xdr:nvSpPr>
      <xdr:spPr>
        <a:xfrm>
          <a:off x="9467850" y="1619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129651</xdr:rowOff>
    </xdr:from>
    <xdr:to>
      <xdr:col>55</xdr:col>
      <xdr:colOff>88900</xdr:colOff>
      <xdr:row>100</xdr:row>
      <xdr:rowOff>129651</xdr:rowOff>
    </xdr:to>
    <xdr:cxnSp macro="">
      <xdr:nvCxnSpPr>
        <xdr:cNvPr id="460" name="直線コネクタ 459">
          <a:extLst>
            <a:ext uri="{FF2B5EF4-FFF2-40B4-BE49-F238E27FC236}">
              <a16:creationId xmlns:a16="http://schemas.microsoft.com/office/drawing/2014/main" id="{9A1CD027-8DAB-413B-9C9D-68A411F48187}"/>
            </a:ext>
          </a:extLst>
        </xdr:cNvPr>
        <xdr:cNvCxnSpPr/>
      </xdr:nvCxnSpPr>
      <xdr:spPr>
        <a:xfrm>
          <a:off x="9363075" y="164142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161507</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73510F50-60D8-4176-B4D8-CFE3164E2187}"/>
            </a:ext>
          </a:extLst>
        </xdr:cNvPr>
        <xdr:cNvSpPr txBox="1"/>
      </xdr:nvSpPr>
      <xdr:spPr>
        <a:xfrm>
          <a:off x="9467850" y="169667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138630</xdr:rowOff>
    </xdr:from>
    <xdr:to>
      <xdr:col>55</xdr:col>
      <xdr:colOff>50800</xdr:colOff>
      <xdr:row>105</xdr:row>
      <xdr:rowOff>68780</xdr:rowOff>
    </xdr:to>
    <xdr:sp macro="" textlink="">
      <xdr:nvSpPr>
        <xdr:cNvPr id="462" name="フローチャート: 判断 461">
          <a:extLst>
            <a:ext uri="{FF2B5EF4-FFF2-40B4-BE49-F238E27FC236}">
              <a16:creationId xmlns:a16="http://schemas.microsoft.com/office/drawing/2014/main" id="{B5981B8C-F9A4-418A-8CDE-6D9CBC1B42BF}"/>
            </a:ext>
          </a:extLst>
        </xdr:cNvPr>
        <xdr:cNvSpPr/>
      </xdr:nvSpPr>
      <xdr:spPr>
        <a:xfrm>
          <a:off x="9401175" y="171153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147811</xdr:rowOff>
    </xdr:from>
    <xdr:to>
      <xdr:col>50</xdr:col>
      <xdr:colOff>165100</xdr:colOff>
      <xdr:row>105</xdr:row>
      <xdr:rowOff>77961</xdr:rowOff>
    </xdr:to>
    <xdr:sp macro="" textlink="">
      <xdr:nvSpPr>
        <xdr:cNvPr id="463" name="フローチャート: 判断 462">
          <a:extLst>
            <a:ext uri="{FF2B5EF4-FFF2-40B4-BE49-F238E27FC236}">
              <a16:creationId xmlns:a16="http://schemas.microsoft.com/office/drawing/2014/main" id="{0AAE96FE-B905-45DC-AACD-424824221F78}"/>
            </a:ext>
          </a:extLst>
        </xdr:cNvPr>
        <xdr:cNvSpPr/>
      </xdr:nvSpPr>
      <xdr:spPr>
        <a:xfrm>
          <a:off x="8639175" y="1711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121833</xdr:rowOff>
    </xdr:from>
    <xdr:to>
      <xdr:col>46</xdr:col>
      <xdr:colOff>38100</xdr:colOff>
      <xdr:row>105</xdr:row>
      <xdr:rowOff>51983</xdr:rowOff>
    </xdr:to>
    <xdr:sp macro="" textlink="">
      <xdr:nvSpPr>
        <xdr:cNvPr id="464" name="フローチャート: 判断 463">
          <a:extLst>
            <a:ext uri="{FF2B5EF4-FFF2-40B4-BE49-F238E27FC236}">
              <a16:creationId xmlns:a16="http://schemas.microsoft.com/office/drawing/2014/main" id="{E77F6909-4FD4-42F5-8F11-FE6AFDF14595}"/>
            </a:ext>
          </a:extLst>
        </xdr:cNvPr>
        <xdr:cNvSpPr/>
      </xdr:nvSpPr>
      <xdr:spPr>
        <a:xfrm>
          <a:off x="7839075" y="170985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129493</xdr:rowOff>
    </xdr:from>
    <xdr:to>
      <xdr:col>41</xdr:col>
      <xdr:colOff>101600</xdr:colOff>
      <xdr:row>105</xdr:row>
      <xdr:rowOff>59643</xdr:rowOff>
    </xdr:to>
    <xdr:sp macro="" textlink="">
      <xdr:nvSpPr>
        <xdr:cNvPr id="465" name="フローチャート: 判断 464">
          <a:extLst>
            <a:ext uri="{FF2B5EF4-FFF2-40B4-BE49-F238E27FC236}">
              <a16:creationId xmlns:a16="http://schemas.microsoft.com/office/drawing/2014/main" id="{DEE00171-B2EC-4ADB-95C7-36E858D8BE93}"/>
            </a:ext>
          </a:extLst>
        </xdr:cNvPr>
        <xdr:cNvSpPr/>
      </xdr:nvSpPr>
      <xdr:spPr>
        <a:xfrm>
          <a:off x="7029450" y="1709986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137675</xdr:rowOff>
    </xdr:from>
    <xdr:to>
      <xdr:col>36</xdr:col>
      <xdr:colOff>165100</xdr:colOff>
      <xdr:row>107</xdr:row>
      <xdr:rowOff>67825</xdr:rowOff>
    </xdr:to>
    <xdr:sp macro="" textlink="">
      <xdr:nvSpPr>
        <xdr:cNvPr id="466" name="フローチャート: 判断 465">
          <a:extLst>
            <a:ext uri="{FF2B5EF4-FFF2-40B4-BE49-F238E27FC236}">
              <a16:creationId xmlns:a16="http://schemas.microsoft.com/office/drawing/2014/main" id="{C327B43B-76D5-4431-818A-CE769F90FC2A}"/>
            </a:ext>
          </a:extLst>
        </xdr:cNvPr>
        <xdr:cNvSpPr/>
      </xdr:nvSpPr>
      <xdr:spPr>
        <a:xfrm>
          <a:off x="6238875" y="174573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9FEC5CA-2464-47F2-AFE0-67A9A0EDAC76}"/>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533700D-F4C8-4977-9D13-FB7C7B341FA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D7B3599-BA6E-466C-A053-954ED54C231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922C6A0-EB15-433C-9A08-178E3C6D15B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6469CDD-F91F-4111-91B6-897CFF5ECF0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121844</xdr:rowOff>
    </xdr:from>
    <xdr:to>
      <xdr:col>55</xdr:col>
      <xdr:colOff>50800</xdr:colOff>
      <xdr:row>108</xdr:row>
      <xdr:rowOff>51994</xdr:rowOff>
    </xdr:to>
    <xdr:sp macro="" textlink="">
      <xdr:nvSpPr>
        <xdr:cNvPr id="472" name="楕円 471">
          <a:extLst>
            <a:ext uri="{FF2B5EF4-FFF2-40B4-BE49-F238E27FC236}">
              <a16:creationId xmlns:a16="http://schemas.microsoft.com/office/drawing/2014/main" id="{C20CC2AF-5814-48C2-A034-06B0777BBDED}"/>
            </a:ext>
          </a:extLst>
        </xdr:cNvPr>
        <xdr:cNvSpPr/>
      </xdr:nvSpPr>
      <xdr:spPr>
        <a:xfrm>
          <a:off x="9401175" y="1761291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36771</xdr:rowOff>
    </xdr:from>
    <xdr:ext cx="534377" cy="259045"/>
    <xdr:sp macro="" textlink="">
      <xdr:nvSpPr>
        <xdr:cNvPr id="473" name="【港湾・漁港】&#10;一人当たり有形固定資産（償却資産）額該当値テキスト">
          <a:extLst>
            <a:ext uri="{FF2B5EF4-FFF2-40B4-BE49-F238E27FC236}">
              <a16:creationId xmlns:a16="http://schemas.microsoft.com/office/drawing/2014/main" id="{EE6EA8B2-A299-4B33-8C3E-48D60E968250}"/>
            </a:ext>
          </a:extLst>
        </xdr:cNvPr>
        <xdr:cNvSpPr txBox="1"/>
      </xdr:nvSpPr>
      <xdr:spPr>
        <a:xfrm>
          <a:off x="9467850" y="1752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122622</xdr:rowOff>
    </xdr:from>
    <xdr:to>
      <xdr:col>50</xdr:col>
      <xdr:colOff>165100</xdr:colOff>
      <xdr:row>108</xdr:row>
      <xdr:rowOff>52772</xdr:rowOff>
    </xdr:to>
    <xdr:sp macro="" textlink="">
      <xdr:nvSpPr>
        <xdr:cNvPr id="474" name="楕円 473">
          <a:extLst>
            <a:ext uri="{FF2B5EF4-FFF2-40B4-BE49-F238E27FC236}">
              <a16:creationId xmlns:a16="http://schemas.microsoft.com/office/drawing/2014/main" id="{64CEAA84-BA62-451C-BC98-CF5AE6685999}"/>
            </a:ext>
          </a:extLst>
        </xdr:cNvPr>
        <xdr:cNvSpPr/>
      </xdr:nvSpPr>
      <xdr:spPr>
        <a:xfrm>
          <a:off x="8639175" y="176136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1194</xdr:rowOff>
    </xdr:from>
    <xdr:to>
      <xdr:col>55</xdr:col>
      <xdr:colOff>0</xdr:colOff>
      <xdr:row>108</xdr:row>
      <xdr:rowOff>1972</xdr:rowOff>
    </xdr:to>
    <xdr:cxnSp macro="">
      <xdr:nvCxnSpPr>
        <xdr:cNvPr id="475" name="直線コネクタ 474">
          <a:extLst>
            <a:ext uri="{FF2B5EF4-FFF2-40B4-BE49-F238E27FC236}">
              <a16:creationId xmlns:a16="http://schemas.microsoft.com/office/drawing/2014/main" id="{68F4A54D-CFE1-43F2-BAC8-4BB3877A99EA}"/>
            </a:ext>
          </a:extLst>
        </xdr:cNvPr>
        <xdr:cNvCxnSpPr/>
      </xdr:nvCxnSpPr>
      <xdr:spPr>
        <a:xfrm flipV="1">
          <a:off x="8686800" y="17660544"/>
          <a:ext cx="742950" cy="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109271</xdr:rowOff>
    </xdr:from>
    <xdr:to>
      <xdr:col>46</xdr:col>
      <xdr:colOff>38100</xdr:colOff>
      <xdr:row>107</xdr:row>
      <xdr:rowOff>39421</xdr:rowOff>
    </xdr:to>
    <xdr:sp macro="" textlink="">
      <xdr:nvSpPr>
        <xdr:cNvPr id="476" name="楕円 475">
          <a:extLst>
            <a:ext uri="{FF2B5EF4-FFF2-40B4-BE49-F238E27FC236}">
              <a16:creationId xmlns:a16="http://schemas.microsoft.com/office/drawing/2014/main" id="{25659A65-38D5-4998-B3C5-F61A02BAC308}"/>
            </a:ext>
          </a:extLst>
        </xdr:cNvPr>
        <xdr:cNvSpPr/>
      </xdr:nvSpPr>
      <xdr:spPr>
        <a:xfrm>
          <a:off x="7839075" y="1742254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160071</xdr:rowOff>
    </xdr:from>
    <xdr:to>
      <xdr:col>50</xdr:col>
      <xdr:colOff>114300</xdr:colOff>
      <xdr:row>108</xdr:row>
      <xdr:rowOff>1972</xdr:rowOff>
    </xdr:to>
    <xdr:cxnSp macro="">
      <xdr:nvCxnSpPr>
        <xdr:cNvPr id="477" name="直線コネクタ 476">
          <a:extLst>
            <a:ext uri="{FF2B5EF4-FFF2-40B4-BE49-F238E27FC236}">
              <a16:creationId xmlns:a16="http://schemas.microsoft.com/office/drawing/2014/main" id="{B83481FD-6B2D-4BFD-8120-1B8216B58E33}"/>
            </a:ext>
          </a:extLst>
        </xdr:cNvPr>
        <xdr:cNvCxnSpPr/>
      </xdr:nvCxnSpPr>
      <xdr:spPr>
        <a:xfrm>
          <a:off x="7886700" y="17479696"/>
          <a:ext cx="800100" cy="18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110186</xdr:rowOff>
    </xdr:from>
    <xdr:to>
      <xdr:col>41</xdr:col>
      <xdr:colOff>101600</xdr:colOff>
      <xdr:row>107</xdr:row>
      <xdr:rowOff>40336</xdr:rowOff>
    </xdr:to>
    <xdr:sp macro="" textlink="">
      <xdr:nvSpPr>
        <xdr:cNvPr id="478" name="楕円 477">
          <a:extLst>
            <a:ext uri="{FF2B5EF4-FFF2-40B4-BE49-F238E27FC236}">
              <a16:creationId xmlns:a16="http://schemas.microsoft.com/office/drawing/2014/main" id="{57BEB10F-14E7-4E14-A5BD-2CF232C9C60D}"/>
            </a:ext>
          </a:extLst>
        </xdr:cNvPr>
        <xdr:cNvSpPr/>
      </xdr:nvSpPr>
      <xdr:spPr>
        <a:xfrm>
          <a:off x="7029450" y="174234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160071</xdr:rowOff>
    </xdr:from>
    <xdr:to>
      <xdr:col>45</xdr:col>
      <xdr:colOff>177800</xdr:colOff>
      <xdr:row>106</xdr:row>
      <xdr:rowOff>160986</xdr:rowOff>
    </xdr:to>
    <xdr:cxnSp macro="">
      <xdr:nvCxnSpPr>
        <xdr:cNvPr id="479" name="直線コネクタ 478">
          <a:extLst>
            <a:ext uri="{FF2B5EF4-FFF2-40B4-BE49-F238E27FC236}">
              <a16:creationId xmlns:a16="http://schemas.microsoft.com/office/drawing/2014/main" id="{CEB42694-6777-4AD9-B6AD-1AFE725F6F0A}"/>
            </a:ext>
          </a:extLst>
        </xdr:cNvPr>
        <xdr:cNvCxnSpPr/>
      </xdr:nvCxnSpPr>
      <xdr:spPr>
        <a:xfrm flipV="1">
          <a:off x="7077075" y="17479696"/>
          <a:ext cx="80962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138578</xdr:rowOff>
    </xdr:from>
    <xdr:to>
      <xdr:col>36</xdr:col>
      <xdr:colOff>165100</xdr:colOff>
      <xdr:row>107</xdr:row>
      <xdr:rowOff>68728</xdr:rowOff>
    </xdr:to>
    <xdr:sp macro="" textlink="">
      <xdr:nvSpPr>
        <xdr:cNvPr id="480" name="楕円 479">
          <a:extLst>
            <a:ext uri="{FF2B5EF4-FFF2-40B4-BE49-F238E27FC236}">
              <a16:creationId xmlns:a16="http://schemas.microsoft.com/office/drawing/2014/main" id="{653FEE2C-C304-49FE-9317-20E08B4ADCFB}"/>
            </a:ext>
          </a:extLst>
        </xdr:cNvPr>
        <xdr:cNvSpPr/>
      </xdr:nvSpPr>
      <xdr:spPr>
        <a:xfrm>
          <a:off x="6238875" y="174582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160986</xdr:rowOff>
    </xdr:from>
    <xdr:to>
      <xdr:col>41</xdr:col>
      <xdr:colOff>50800</xdr:colOff>
      <xdr:row>107</xdr:row>
      <xdr:rowOff>17928</xdr:rowOff>
    </xdr:to>
    <xdr:cxnSp macro="">
      <xdr:nvCxnSpPr>
        <xdr:cNvPr id="481" name="直線コネクタ 480">
          <a:extLst>
            <a:ext uri="{FF2B5EF4-FFF2-40B4-BE49-F238E27FC236}">
              <a16:creationId xmlns:a16="http://schemas.microsoft.com/office/drawing/2014/main" id="{C397AD9D-7A6D-4773-887D-2BF901801E33}"/>
            </a:ext>
          </a:extLst>
        </xdr:cNvPr>
        <xdr:cNvCxnSpPr/>
      </xdr:nvCxnSpPr>
      <xdr:spPr>
        <a:xfrm flipV="1">
          <a:off x="6286500" y="17480611"/>
          <a:ext cx="790575" cy="25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103</xdr:row>
      <xdr:rowOff>94488</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95CA86AF-96C9-4A30-9795-F3A0A6EDB3C6}"/>
            </a:ext>
          </a:extLst>
        </xdr:cNvPr>
        <xdr:cNvSpPr txBox="1"/>
      </xdr:nvSpPr>
      <xdr:spPr>
        <a:xfrm>
          <a:off x="8399995" y="1689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68510</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EE9F5972-F70F-4337-BA3A-058DA0B4FC21}"/>
            </a:ext>
          </a:extLst>
        </xdr:cNvPr>
        <xdr:cNvSpPr txBox="1"/>
      </xdr:nvSpPr>
      <xdr:spPr>
        <a:xfrm>
          <a:off x="7609420" y="16867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76170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2C9E7467-60A5-4C23-9E36-6FFF98821D62}"/>
            </a:ext>
          </a:extLst>
        </xdr:cNvPr>
        <xdr:cNvSpPr txBox="1"/>
      </xdr:nvSpPr>
      <xdr:spPr>
        <a:xfrm>
          <a:off x="6818845" y="1687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84352</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E35E3B4F-ED8D-458D-9098-B6DDB290A980}"/>
            </a:ext>
          </a:extLst>
        </xdr:cNvPr>
        <xdr:cNvSpPr txBox="1"/>
      </xdr:nvSpPr>
      <xdr:spPr>
        <a:xfrm>
          <a:off x="6009220" y="1723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43899</xdr:rowOff>
    </xdr:from>
    <xdr:ext cx="534377" cy="259045"/>
    <xdr:sp macro="" textlink="">
      <xdr:nvSpPr>
        <xdr:cNvPr id="486" name="n_1mainValue【港湾・漁港】&#10;一人当たり有形固定資産（償却資産）額">
          <a:extLst>
            <a:ext uri="{FF2B5EF4-FFF2-40B4-BE49-F238E27FC236}">
              <a16:creationId xmlns:a16="http://schemas.microsoft.com/office/drawing/2014/main" id="{ED802481-0843-4CF5-877F-FEBA2FF5A2D0}"/>
            </a:ext>
          </a:extLst>
        </xdr:cNvPr>
        <xdr:cNvSpPr txBox="1"/>
      </xdr:nvSpPr>
      <xdr:spPr>
        <a:xfrm>
          <a:off x="8429136" y="1770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30548</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3F1F4100-7B6B-4CE8-90D7-6752BFB0BE33}"/>
            </a:ext>
          </a:extLst>
        </xdr:cNvPr>
        <xdr:cNvSpPr txBox="1"/>
      </xdr:nvSpPr>
      <xdr:spPr>
        <a:xfrm>
          <a:off x="7609420" y="17515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31463</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E46F77A4-4717-45C0-809F-F378258679D1}"/>
            </a:ext>
          </a:extLst>
        </xdr:cNvPr>
        <xdr:cNvSpPr txBox="1"/>
      </xdr:nvSpPr>
      <xdr:spPr>
        <a:xfrm>
          <a:off x="6818845" y="1751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59855</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996184EE-DEDB-492E-A3B7-AF1F3D95A277}"/>
            </a:ext>
          </a:extLst>
        </xdr:cNvPr>
        <xdr:cNvSpPr txBox="1"/>
      </xdr:nvSpPr>
      <xdr:spPr>
        <a:xfrm>
          <a:off x="6009220" y="1754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6F69E677-6361-4C6F-8499-A5238AC2AD0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9A8C3F7-68F8-4736-960D-386936DE1A6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967ECE97-16AE-408C-9A30-A4A480BA7E0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DF3AC970-783E-401E-8AE4-37DFDB030A7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CC96F148-4B77-453A-8956-575C90DE92A0}"/>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42F56105-F43A-41AD-B9BB-6FF6A2E9A0B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2F5037F-83E2-4CA1-9E6A-D2851BBE951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3A34188-9DC2-4D9A-A4E4-A2521841AD5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8FE870EA-4199-46E8-89CF-49520C4103D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06A06BAE-BFE4-43AC-8508-7D2908F77F7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2B98A599-3E98-4CD3-8BF4-9C5939539B0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1" name="直線コネクタ 500">
          <a:extLst>
            <a:ext uri="{FF2B5EF4-FFF2-40B4-BE49-F238E27FC236}">
              <a16:creationId xmlns:a16="http://schemas.microsoft.com/office/drawing/2014/main" id="{6567E35E-2C77-45CA-9336-C316BD4D8D13}"/>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2" name="テキスト ボックス 501">
          <a:extLst>
            <a:ext uri="{FF2B5EF4-FFF2-40B4-BE49-F238E27FC236}">
              <a16:creationId xmlns:a16="http://schemas.microsoft.com/office/drawing/2014/main" id="{93D615A9-E089-4BEB-82E9-C636BBD09CE6}"/>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3" name="直線コネクタ 502">
          <a:extLst>
            <a:ext uri="{FF2B5EF4-FFF2-40B4-BE49-F238E27FC236}">
              <a16:creationId xmlns:a16="http://schemas.microsoft.com/office/drawing/2014/main" id="{694F1731-9998-45C4-929A-FFD01C3E4FD2}"/>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4" name="テキスト ボックス 503">
          <a:extLst>
            <a:ext uri="{FF2B5EF4-FFF2-40B4-BE49-F238E27FC236}">
              <a16:creationId xmlns:a16="http://schemas.microsoft.com/office/drawing/2014/main" id="{687492BD-D5B0-4238-BCBD-DDC323A4F16C}"/>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5" name="直線コネクタ 504">
          <a:extLst>
            <a:ext uri="{FF2B5EF4-FFF2-40B4-BE49-F238E27FC236}">
              <a16:creationId xmlns:a16="http://schemas.microsoft.com/office/drawing/2014/main" id="{03F677E2-BEB2-402B-A3AB-6BCDE450BDC6}"/>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6" name="テキスト ボックス 505">
          <a:extLst>
            <a:ext uri="{FF2B5EF4-FFF2-40B4-BE49-F238E27FC236}">
              <a16:creationId xmlns:a16="http://schemas.microsoft.com/office/drawing/2014/main" id="{A6185804-D30B-413E-B73D-2E4D8CF7DBF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7" name="直線コネクタ 506">
          <a:extLst>
            <a:ext uri="{FF2B5EF4-FFF2-40B4-BE49-F238E27FC236}">
              <a16:creationId xmlns:a16="http://schemas.microsoft.com/office/drawing/2014/main" id="{2F312409-E125-4324-984A-78AD73801524}"/>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8" name="テキスト ボックス 507">
          <a:extLst>
            <a:ext uri="{FF2B5EF4-FFF2-40B4-BE49-F238E27FC236}">
              <a16:creationId xmlns:a16="http://schemas.microsoft.com/office/drawing/2014/main" id="{AEA0EBEF-ADAE-4BD1-9683-3C5338E6F333}"/>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9" name="直線コネクタ 508">
          <a:extLst>
            <a:ext uri="{FF2B5EF4-FFF2-40B4-BE49-F238E27FC236}">
              <a16:creationId xmlns:a16="http://schemas.microsoft.com/office/drawing/2014/main" id="{B2E7CBE7-EFA1-45E9-A288-3E9B159E819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0" name="テキスト ボックス 509">
          <a:extLst>
            <a:ext uri="{FF2B5EF4-FFF2-40B4-BE49-F238E27FC236}">
              <a16:creationId xmlns:a16="http://schemas.microsoft.com/office/drawing/2014/main" id="{971215D0-0614-47F4-8238-BC1EACEBCBE2}"/>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1" name="直線コネクタ 510">
          <a:extLst>
            <a:ext uri="{FF2B5EF4-FFF2-40B4-BE49-F238E27FC236}">
              <a16:creationId xmlns:a16="http://schemas.microsoft.com/office/drawing/2014/main" id="{5ACF2E59-D630-4A8A-A157-9C9B0A62E0F8}"/>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2" name="テキスト ボックス 511">
          <a:extLst>
            <a:ext uri="{FF2B5EF4-FFF2-40B4-BE49-F238E27FC236}">
              <a16:creationId xmlns:a16="http://schemas.microsoft.com/office/drawing/2014/main" id="{227F342D-538A-4898-95F3-F589987C516B}"/>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3" name="【認定こども園・幼稚園・保育所】&#10;有形固定資産減価償却率グラフ枠">
          <a:extLst>
            <a:ext uri="{FF2B5EF4-FFF2-40B4-BE49-F238E27FC236}">
              <a16:creationId xmlns:a16="http://schemas.microsoft.com/office/drawing/2014/main" id="{C11F24F8-94FF-4509-88BF-35E1271E9A5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514" name="直線コネクタ 513">
          <a:extLst>
            <a:ext uri="{FF2B5EF4-FFF2-40B4-BE49-F238E27FC236}">
              <a16:creationId xmlns:a16="http://schemas.microsoft.com/office/drawing/2014/main" id="{929BD694-EE53-475C-8D42-C81AA97A642A}"/>
            </a:ext>
          </a:extLst>
        </xdr:cNvPr>
        <xdr:cNvCxnSpPr/>
      </xdr:nvCxnSpPr>
      <xdr:spPr>
        <a:xfrm flipV="1">
          <a:off x="14696439" y="5467350"/>
          <a:ext cx="0" cy="1323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515" name="【認定こども園・幼稚園・保育所】&#10;有形固定資産減価償却率最小値テキスト">
          <a:extLst>
            <a:ext uri="{FF2B5EF4-FFF2-40B4-BE49-F238E27FC236}">
              <a16:creationId xmlns:a16="http://schemas.microsoft.com/office/drawing/2014/main" id="{D0BDDA7D-5ADD-453B-83AF-2C254F3072EF}"/>
            </a:ext>
          </a:extLst>
        </xdr:cNvPr>
        <xdr:cNvSpPr txBox="1"/>
      </xdr:nvSpPr>
      <xdr:spPr>
        <a:xfrm>
          <a:off x="14735175" y="6788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516" name="直線コネクタ 515">
          <a:extLst>
            <a:ext uri="{FF2B5EF4-FFF2-40B4-BE49-F238E27FC236}">
              <a16:creationId xmlns:a16="http://schemas.microsoft.com/office/drawing/2014/main" id="{07FF77AA-5C9A-4431-AF21-F999BB37C976}"/>
            </a:ext>
          </a:extLst>
        </xdr:cNvPr>
        <xdr:cNvCxnSpPr/>
      </xdr:nvCxnSpPr>
      <xdr:spPr>
        <a:xfrm>
          <a:off x="14611350" y="67906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517" name="【認定こども園・幼稚園・保育所】&#10;有形固定資産減価償却率最大値テキスト">
          <a:extLst>
            <a:ext uri="{FF2B5EF4-FFF2-40B4-BE49-F238E27FC236}">
              <a16:creationId xmlns:a16="http://schemas.microsoft.com/office/drawing/2014/main" id="{F5535F61-EB90-4939-A911-D5BE33FE2763}"/>
            </a:ext>
          </a:extLst>
        </xdr:cNvPr>
        <xdr:cNvSpPr txBox="1"/>
      </xdr:nvSpPr>
      <xdr:spPr>
        <a:xfrm>
          <a:off x="14735175" y="525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518" name="直線コネクタ 517">
          <a:extLst>
            <a:ext uri="{FF2B5EF4-FFF2-40B4-BE49-F238E27FC236}">
              <a16:creationId xmlns:a16="http://schemas.microsoft.com/office/drawing/2014/main" id="{69F66A30-07C7-42E9-87B1-3F5289B8EA5A}"/>
            </a:ext>
          </a:extLst>
        </xdr:cNvPr>
        <xdr:cNvCxnSpPr/>
      </xdr:nvCxnSpPr>
      <xdr:spPr>
        <a:xfrm>
          <a:off x="14611350" y="5467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519" name="【認定こども園・幼稚園・保育所】&#10;有形固定資産減価償却率平均値テキスト">
          <a:extLst>
            <a:ext uri="{FF2B5EF4-FFF2-40B4-BE49-F238E27FC236}">
              <a16:creationId xmlns:a16="http://schemas.microsoft.com/office/drawing/2014/main" id="{75CFD059-D3FB-4152-B56A-7860FBA05671}"/>
            </a:ext>
          </a:extLst>
        </xdr:cNvPr>
        <xdr:cNvSpPr txBox="1"/>
      </xdr:nvSpPr>
      <xdr:spPr>
        <a:xfrm>
          <a:off x="14735175" y="5970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0" name="フローチャート: 判断 519">
          <a:extLst>
            <a:ext uri="{FF2B5EF4-FFF2-40B4-BE49-F238E27FC236}">
              <a16:creationId xmlns:a16="http://schemas.microsoft.com/office/drawing/2014/main" id="{39B37B15-A89F-45A7-BB59-982F6491E4E0}"/>
            </a:ext>
          </a:extLst>
        </xdr:cNvPr>
        <xdr:cNvSpPr/>
      </xdr:nvSpPr>
      <xdr:spPr>
        <a:xfrm>
          <a:off x="14649450" y="610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521" name="フローチャート: 判断 520">
          <a:extLst>
            <a:ext uri="{FF2B5EF4-FFF2-40B4-BE49-F238E27FC236}">
              <a16:creationId xmlns:a16="http://schemas.microsoft.com/office/drawing/2014/main" id="{39028238-4693-46C1-B6A4-A59163AA8897}"/>
            </a:ext>
          </a:extLst>
        </xdr:cNvPr>
        <xdr:cNvSpPr/>
      </xdr:nvSpPr>
      <xdr:spPr>
        <a:xfrm>
          <a:off x="13887450" y="61137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522" name="フローチャート: 判断 521">
          <a:extLst>
            <a:ext uri="{FF2B5EF4-FFF2-40B4-BE49-F238E27FC236}">
              <a16:creationId xmlns:a16="http://schemas.microsoft.com/office/drawing/2014/main" id="{617C58E7-B9B1-493F-ADD6-DB01D08998F2}"/>
            </a:ext>
          </a:extLst>
        </xdr:cNvPr>
        <xdr:cNvSpPr/>
      </xdr:nvSpPr>
      <xdr:spPr>
        <a:xfrm>
          <a:off x="13096875" y="60648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523" name="フローチャート: 判断 522">
          <a:extLst>
            <a:ext uri="{FF2B5EF4-FFF2-40B4-BE49-F238E27FC236}">
              <a16:creationId xmlns:a16="http://schemas.microsoft.com/office/drawing/2014/main" id="{3F31D4E0-0B9A-4E5B-A26B-E710BCF53C04}"/>
            </a:ext>
          </a:extLst>
        </xdr:cNvPr>
        <xdr:cNvSpPr/>
      </xdr:nvSpPr>
      <xdr:spPr>
        <a:xfrm>
          <a:off x="12296775" y="604139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137795</xdr:rowOff>
    </xdr:from>
    <xdr:to>
      <xdr:col>67</xdr:col>
      <xdr:colOff>101600</xdr:colOff>
      <xdr:row>37</xdr:row>
      <xdr:rowOff>67945</xdr:rowOff>
    </xdr:to>
    <xdr:sp macro="" textlink="">
      <xdr:nvSpPr>
        <xdr:cNvPr id="524" name="フローチャート: 判断 523">
          <a:extLst>
            <a:ext uri="{FF2B5EF4-FFF2-40B4-BE49-F238E27FC236}">
              <a16:creationId xmlns:a16="http://schemas.microsoft.com/office/drawing/2014/main" id="{79F2D1A0-7D07-41E6-9E47-79410E4C3DB0}"/>
            </a:ext>
          </a:extLst>
        </xdr:cNvPr>
        <xdr:cNvSpPr/>
      </xdr:nvSpPr>
      <xdr:spPr>
        <a:xfrm>
          <a:off x="11487150" y="59797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73344F0-0554-4601-8743-EE37FB7410C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A05D7B79-BBAC-4B2D-AF63-BDA967A6C11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8F60251-8C51-470A-881F-3056637ADAB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FAD8786-1A3F-4C61-B969-D81BCD08882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A98F2B2-5E96-4856-BF0D-9E2B7E4E78F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90170</xdr:rowOff>
    </xdr:from>
    <xdr:to>
      <xdr:col>85</xdr:col>
      <xdr:colOff>177800</xdr:colOff>
      <xdr:row>39</xdr:row>
      <xdr:rowOff>20320</xdr:rowOff>
    </xdr:to>
    <xdr:sp macro="" textlink="">
      <xdr:nvSpPr>
        <xdr:cNvPr id="530" name="楕円 529">
          <a:extLst>
            <a:ext uri="{FF2B5EF4-FFF2-40B4-BE49-F238E27FC236}">
              <a16:creationId xmlns:a16="http://schemas.microsoft.com/office/drawing/2014/main" id="{F1CF38F2-13F4-4184-94F6-BDD805EC9005}"/>
            </a:ext>
          </a:extLst>
        </xdr:cNvPr>
        <xdr:cNvSpPr/>
      </xdr:nvSpPr>
      <xdr:spPr>
        <a:xfrm>
          <a:off x="14649450" y="6249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68597</xdr:rowOff>
    </xdr:from>
    <xdr:ext cx="405111" cy="259045"/>
    <xdr:sp macro="" textlink="">
      <xdr:nvSpPr>
        <xdr:cNvPr id="531" name="【認定こども園・幼稚園・保育所】&#10;有形固定資産減価償却率該当値テキスト">
          <a:extLst>
            <a:ext uri="{FF2B5EF4-FFF2-40B4-BE49-F238E27FC236}">
              <a16:creationId xmlns:a16="http://schemas.microsoft.com/office/drawing/2014/main" id="{4A24A4E6-F3D4-4D11-8A95-ECF700B1FDFB}"/>
            </a:ext>
          </a:extLst>
        </xdr:cNvPr>
        <xdr:cNvSpPr txBox="1"/>
      </xdr:nvSpPr>
      <xdr:spPr>
        <a:xfrm>
          <a:off x="14735175"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61595</xdr:rowOff>
    </xdr:from>
    <xdr:to>
      <xdr:col>81</xdr:col>
      <xdr:colOff>101600</xdr:colOff>
      <xdr:row>38</xdr:row>
      <xdr:rowOff>163195</xdr:rowOff>
    </xdr:to>
    <xdr:sp macro="" textlink="">
      <xdr:nvSpPr>
        <xdr:cNvPr id="532" name="楕円 531">
          <a:extLst>
            <a:ext uri="{FF2B5EF4-FFF2-40B4-BE49-F238E27FC236}">
              <a16:creationId xmlns:a16="http://schemas.microsoft.com/office/drawing/2014/main" id="{C48058E0-F3CE-46FF-8048-2495491F14B1}"/>
            </a:ext>
          </a:extLst>
        </xdr:cNvPr>
        <xdr:cNvSpPr/>
      </xdr:nvSpPr>
      <xdr:spPr>
        <a:xfrm>
          <a:off x="13887450" y="62274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112395</xdr:rowOff>
    </xdr:from>
    <xdr:to>
      <xdr:col>85</xdr:col>
      <xdr:colOff>127000</xdr:colOff>
      <xdr:row>38</xdr:row>
      <xdr:rowOff>140970</xdr:rowOff>
    </xdr:to>
    <xdr:cxnSp macro="">
      <xdr:nvCxnSpPr>
        <xdr:cNvPr id="533" name="直線コネクタ 532">
          <a:extLst>
            <a:ext uri="{FF2B5EF4-FFF2-40B4-BE49-F238E27FC236}">
              <a16:creationId xmlns:a16="http://schemas.microsoft.com/office/drawing/2014/main" id="{B5243105-2BBC-4E4A-B0D4-9F7AA549AD21}"/>
            </a:ext>
          </a:extLst>
        </xdr:cNvPr>
        <xdr:cNvCxnSpPr/>
      </xdr:nvCxnSpPr>
      <xdr:spPr>
        <a:xfrm>
          <a:off x="13935075" y="6275070"/>
          <a:ext cx="762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78740</xdr:rowOff>
    </xdr:from>
    <xdr:to>
      <xdr:col>76</xdr:col>
      <xdr:colOff>165100</xdr:colOff>
      <xdr:row>37</xdr:row>
      <xdr:rowOff>8890</xdr:rowOff>
    </xdr:to>
    <xdr:sp macro="" textlink="">
      <xdr:nvSpPr>
        <xdr:cNvPr id="534" name="楕円 533">
          <a:extLst>
            <a:ext uri="{FF2B5EF4-FFF2-40B4-BE49-F238E27FC236}">
              <a16:creationId xmlns:a16="http://schemas.microsoft.com/office/drawing/2014/main" id="{1CB248D3-3466-4527-B768-6EE1AF375600}"/>
            </a:ext>
          </a:extLst>
        </xdr:cNvPr>
        <xdr:cNvSpPr/>
      </xdr:nvSpPr>
      <xdr:spPr>
        <a:xfrm>
          <a:off x="13096875" y="59175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129540</xdr:rowOff>
    </xdr:from>
    <xdr:to>
      <xdr:col>81</xdr:col>
      <xdr:colOff>50800</xdr:colOff>
      <xdr:row>38</xdr:row>
      <xdr:rowOff>112395</xdr:rowOff>
    </xdr:to>
    <xdr:cxnSp macro="">
      <xdr:nvCxnSpPr>
        <xdr:cNvPr id="535" name="直線コネクタ 534">
          <a:extLst>
            <a:ext uri="{FF2B5EF4-FFF2-40B4-BE49-F238E27FC236}">
              <a16:creationId xmlns:a16="http://schemas.microsoft.com/office/drawing/2014/main" id="{96282CC9-092F-460A-94F2-B14AA4AAEC82}"/>
            </a:ext>
          </a:extLst>
        </xdr:cNvPr>
        <xdr:cNvCxnSpPr/>
      </xdr:nvCxnSpPr>
      <xdr:spPr>
        <a:xfrm>
          <a:off x="13144500" y="5965190"/>
          <a:ext cx="790575" cy="30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111125</xdr:rowOff>
    </xdr:from>
    <xdr:to>
      <xdr:col>72</xdr:col>
      <xdr:colOff>38100</xdr:colOff>
      <xdr:row>38</xdr:row>
      <xdr:rowOff>41275</xdr:rowOff>
    </xdr:to>
    <xdr:sp macro="" textlink="">
      <xdr:nvSpPr>
        <xdr:cNvPr id="536" name="楕円 535">
          <a:extLst>
            <a:ext uri="{FF2B5EF4-FFF2-40B4-BE49-F238E27FC236}">
              <a16:creationId xmlns:a16="http://schemas.microsoft.com/office/drawing/2014/main" id="{6B245849-3766-48E7-96E0-1B824B69D90F}"/>
            </a:ext>
          </a:extLst>
        </xdr:cNvPr>
        <xdr:cNvSpPr/>
      </xdr:nvSpPr>
      <xdr:spPr>
        <a:xfrm>
          <a:off x="12296775" y="61118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129540</xdr:rowOff>
    </xdr:from>
    <xdr:to>
      <xdr:col>76</xdr:col>
      <xdr:colOff>114300</xdr:colOff>
      <xdr:row>37</xdr:row>
      <xdr:rowOff>161925</xdr:rowOff>
    </xdr:to>
    <xdr:cxnSp macro="">
      <xdr:nvCxnSpPr>
        <xdr:cNvPr id="537" name="直線コネクタ 536">
          <a:extLst>
            <a:ext uri="{FF2B5EF4-FFF2-40B4-BE49-F238E27FC236}">
              <a16:creationId xmlns:a16="http://schemas.microsoft.com/office/drawing/2014/main" id="{94E423A0-4844-43B1-A7E7-CFED3311640F}"/>
            </a:ext>
          </a:extLst>
        </xdr:cNvPr>
        <xdr:cNvCxnSpPr/>
      </xdr:nvCxnSpPr>
      <xdr:spPr>
        <a:xfrm flipV="1">
          <a:off x="12344400" y="5965190"/>
          <a:ext cx="8001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95885</xdr:rowOff>
    </xdr:from>
    <xdr:to>
      <xdr:col>67</xdr:col>
      <xdr:colOff>101600</xdr:colOff>
      <xdr:row>38</xdr:row>
      <xdr:rowOff>26035</xdr:rowOff>
    </xdr:to>
    <xdr:sp macro="" textlink="">
      <xdr:nvSpPr>
        <xdr:cNvPr id="538" name="楕円 537">
          <a:extLst>
            <a:ext uri="{FF2B5EF4-FFF2-40B4-BE49-F238E27FC236}">
              <a16:creationId xmlns:a16="http://schemas.microsoft.com/office/drawing/2014/main" id="{9418698D-C89D-444D-B4C8-0CA1DADA9F77}"/>
            </a:ext>
          </a:extLst>
        </xdr:cNvPr>
        <xdr:cNvSpPr/>
      </xdr:nvSpPr>
      <xdr:spPr>
        <a:xfrm>
          <a:off x="11487150" y="6096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146685</xdr:rowOff>
    </xdr:from>
    <xdr:to>
      <xdr:col>71</xdr:col>
      <xdr:colOff>177800</xdr:colOff>
      <xdr:row>37</xdr:row>
      <xdr:rowOff>161925</xdr:rowOff>
    </xdr:to>
    <xdr:cxnSp macro="">
      <xdr:nvCxnSpPr>
        <xdr:cNvPr id="539" name="直線コネクタ 538">
          <a:extLst>
            <a:ext uri="{FF2B5EF4-FFF2-40B4-BE49-F238E27FC236}">
              <a16:creationId xmlns:a16="http://schemas.microsoft.com/office/drawing/2014/main" id="{D4C34CB9-9430-46E1-9D4F-028CEB342F51}"/>
            </a:ext>
          </a:extLst>
        </xdr:cNvPr>
        <xdr:cNvCxnSpPr/>
      </xdr:nvCxnSpPr>
      <xdr:spPr>
        <a:xfrm>
          <a:off x="11534775" y="6144260"/>
          <a:ext cx="8096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59707</xdr:rowOff>
    </xdr:from>
    <xdr:ext cx="405111" cy="259045"/>
    <xdr:sp macro="" textlink="">
      <xdr:nvSpPr>
        <xdr:cNvPr id="540" name="n_1aveValue【認定こども園・幼稚園・保育所】&#10;有形固定資産減価償却率">
          <a:extLst>
            <a:ext uri="{FF2B5EF4-FFF2-40B4-BE49-F238E27FC236}">
              <a16:creationId xmlns:a16="http://schemas.microsoft.com/office/drawing/2014/main" id="{28F95FC8-E2B1-4A47-880F-A87736DE5715}"/>
            </a:ext>
          </a:extLst>
        </xdr:cNvPr>
        <xdr:cNvSpPr txBox="1"/>
      </xdr:nvSpPr>
      <xdr:spPr>
        <a:xfrm>
          <a:off x="13745219"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541" name="n_2aveValue【認定こども園・幼稚園・保育所】&#10;有形固定資産減価償却率">
          <a:extLst>
            <a:ext uri="{FF2B5EF4-FFF2-40B4-BE49-F238E27FC236}">
              <a16:creationId xmlns:a16="http://schemas.microsoft.com/office/drawing/2014/main" id="{CDCDCE1D-A250-4506-95D2-8E41E57A2F50}"/>
            </a:ext>
          </a:extLst>
        </xdr:cNvPr>
        <xdr:cNvSpPr txBox="1"/>
      </xdr:nvSpPr>
      <xdr:spPr>
        <a:xfrm>
          <a:off x="12964169" y="6163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542" name="n_3aveValue【認定こども園・幼稚園・保育所】&#10;有形固定資産減価償却率">
          <a:extLst>
            <a:ext uri="{FF2B5EF4-FFF2-40B4-BE49-F238E27FC236}">
              <a16:creationId xmlns:a16="http://schemas.microsoft.com/office/drawing/2014/main" id="{2BE01569-2AA2-466E-817F-CC29849456F7}"/>
            </a:ext>
          </a:extLst>
        </xdr:cNvPr>
        <xdr:cNvSpPr txBox="1"/>
      </xdr:nvSpPr>
      <xdr:spPr>
        <a:xfrm>
          <a:off x="12164069"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84472</xdr:rowOff>
    </xdr:from>
    <xdr:ext cx="405111" cy="259045"/>
    <xdr:sp macro="" textlink="">
      <xdr:nvSpPr>
        <xdr:cNvPr id="543" name="n_4aveValue【認定こども園・幼稚園・保育所】&#10;有形固定資産減価償却率">
          <a:extLst>
            <a:ext uri="{FF2B5EF4-FFF2-40B4-BE49-F238E27FC236}">
              <a16:creationId xmlns:a16="http://schemas.microsoft.com/office/drawing/2014/main" id="{3A15BD59-E430-4098-8AEE-7D0B7E5AA568}"/>
            </a:ext>
          </a:extLst>
        </xdr:cNvPr>
        <xdr:cNvSpPr txBox="1"/>
      </xdr:nvSpPr>
      <xdr:spPr>
        <a:xfrm>
          <a:off x="11354444" y="576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154322</xdr:rowOff>
    </xdr:from>
    <xdr:ext cx="405111" cy="259045"/>
    <xdr:sp macro="" textlink="">
      <xdr:nvSpPr>
        <xdr:cNvPr id="544" name="n_1mainValue【認定こども園・幼稚園・保育所】&#10;有形固定資産減価償却率">
          <a:extLst>
            <a:ext uri="{FF2B5EF4-FFF2-40B4-BE49-F238E27FC236}">
              <a16:creationId xmlns:a16="http://schemas.microsoft.com/office/drawing/2014/main" id="{2547C9EB-B9B8-4A92-84D0-2CA818D9E1D0}"/>
            </a:ext>
          </a:extLst>
        </xdr:cNvPr>
        <xdr:cNvSpPr txBox="1"/>
      </xdr:nvSpPr>
      <xdr:spPr>
        <a:xfrm>
          <a:off x="13745219" y="631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25417</xdr:rowOff>
    </xdr:from>
    <xdr:ext cx="405111" cy="259045"/>
    <xdr:sp macro="" textlink="">
      <xdr:nvSpPr>
        <xdr:cNvPr id="545" name="n_2mainValue【認定こども園・幼稚園・保育所】&#10;有形固定資産減価償却率">
          <a:extLst>
            <a:ext uri="{FF2B5EF4-FFF2-40B4-BE49-F238E27FC236}">
              <a16:creationId xmlns:a16="http://schemas.microsoft.com/office/drawing/2014/main" id="{2CC67EE9-0742-45C9-8505-E9000D6A7871}"/>
            </a:ext>
          </a:extLst>
        </xdr:cNvPr>
        <xdr:cNvSpPr txBox="1"/>
      </xdr:nvSpPr>
      <xdr:spPr>
        <a:xfrm>
          <a:off x="12964169"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32402</xdr:rowOff>
    </xdr:from>
    <xdr:ext cx="405111" cy="259045"/>
    <xdr:sp macro="" textlink="">
      <xdr:nvSpPr>
        <xdr:cNvPr id="546" name="n_3mainValue【認定こども園・幼稚園・保育所】&#10;有形固定資産減価償却率">
          <a:extLst>
            <a:ext uri="{FF2B5EF4-FFF2-40B4-BE49-F238E27FC236}">
              <a16:creationId xmlns:a16="http://schemas.microsoft.com/office/drawing/2014/main" id="{625B8177-E149-4B3D-98D8-7E6CDEC99617}"/>
            </a:ext>
          </a:extLst>
        </xdr:cNvPr>
        <xdr:cNvSpPr txBox="1"/>
      </xdr:nvSpPr>
      <xdr:spPr>
        <a:xfrm>
          <a:off x="12164069"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17162</xdr:rowOff>
    </xdr:from>
    <xdr:ext cx="405111" cy="259045"/>
    <xdr:sp macro="" textlink="">
      <xdr:nvSpPr>
        <xdr:cNvPr id="547" name="n_4mainValue【認定こども園・幼稚園・保育所】&#10;有形固定資産減価償却率">
          <a:extLst>
            <a:ext uri="{FF2B5EF4-FFF2-40B4-BE49-F238E27FC236}">
              <a16:creationId xmlns:a16="http://schemas.microsoft.com/office/drawing/2014/main" id="{AA8BC95A-D78E-4942-BD6C-286A29E784F6}"/>
            </a:ext>
          </a:extLst>
        </xdr:cNvPr>
        <xdr:cNvSpPr txBox="1"/>
      </xdr:nvSpPr>
      <xdr:spPr>
        <a:xfrm>
          <a:off x="11354444"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8" name="正方形/長方形 547">
          <a:extLst>
            <a:ext uri="{FF2B5EF4-FFF2-40B4-BE49-F238E27FC236}">
              <a16:creationId xmlns:a16="http://schemas.microsoft.com/office/drawing/2014/main" id="{81532E60-28A9-4223-A3ED-C8D79047978D}"/>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9" name="正方形/長方形 548">
          <a:extLst>
            <a:ext uri="{FF2B5EF4-FFF2-40B4-BE49-F238E27FC236}">
              <a16:creationId xmlns:a16="http://schemas.microsoft.com/office/drawing/2014/main" id="{4876AF65-35DD-4C99-88B6-0F2E420D316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0" name="正方形/長方形 549">
          <a:extLst>
            <a:ext uri="{FF2B5EF4-FFF2-40B4-BE49-F238E27FC236}">
              <a16:creationId xmlns:a16="http://schemas.microsoft.com/office/drawing/2014/main" id="{C20B81F1-AA35-4914-A539-7094F3F6FC30}"/>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1" name="正方形/長方形 550">
          <a:extLst>
            <a:ext uri="{FF2B5EF4-FFF2-40B4-BE49-F238E27FC236}">
              <a16:creationId xmlns:a16="http://schemas.microsoft.com/office/drawing/2014/main" id="{9923042C-EAD0-4B0B-B7DF-FCD8F13B405C}"/>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2" name="正方形/長方形 551">
          <a:extLst>
            <a:ext uri="{FF2B5EF4-FFF2-40B4-BE49-F238E27FC236}">
              <a16:creationId xmlns:a16="http://schemas.microsoft.com/office/drawing/2014/main" id="{DCA5C634-37A8-4E90-8EB4-E2565593ACC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3" name="正方形/長方形 552">
          <a:extLst>
            <a:ext uri="{FF2B5EF4-FFF2-40B4-BE49-F238E27FC236}">
              <a16:creationId xmlns:a16="http://schemas.microsoft.com/office/drawing/2014/main" id="{B91CF1F1-C349-4C62-AAE0-5EA7C5E79A6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4" name="正方形/長方形 553">
          <a:extLst>
            <a:ext uri="{FF2B5EF4-FFF2-40B4-BE49-F238E27FC236}">
              <a16:creationId xmlns:a16="http://schemas.microsoft.com/office/drawing/2014/main" id="{D07B0E90-7EBC-4013-93C1-8F1A55A7C5F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5" name="正方形/長方形 554">
          <a:extLst>
            <a:ext uri="{FF2B5EF4-FFF2-40B4-BE49-F238E27FC236}">
              <a16:creationId xmlns:a16="http://schemas.microsoft.com/office/drawing/2014/main" id="{44CDF402-D106-48B9-8A94-AE75ED64388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6" name="テキスト ボックス 555">
          <a:extLst>
            <a:ext uri="{FF2B5EF4-FFF2-40B4-BE49-F238E27FC236}">
              <a16:creationId xmlns:a16="http://schemas.microsoft.com/office/drawing/2014/main" id="{2605760D-CCB9-474B-BDD4-B37C094F64D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7" name="直線コネクタ 556">
          <a:extLst>
            <a:ext uri="{FF2B5EF4-FFF2-40B4-BE49-F238E27FC236}">
              <a16:creationId xmlns:a16="http://schemas.microsoft.com/office/drawing/2014/main" id="{E2816E81-5905-459E-B31A-1FF4A61E94B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8" name="直線コネクタ 557">
          <a:extLst>
            <a:ext uri="{FF2B5EF4-FFF2-40B4-BE49-F238E27FC236}">
              <a16:creationId xmlns:a16="http://schemas.microsoft.com/office/drawing/2014/main" id="{AEA3FB88-A794-4F7C-AAD5-98EF733CEE9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9" name="テキスト ボックス 558">
          <a:extLst>
            <a:ext uri="{FF2B5EF4-FFF2-40B4-BE49-F238E27FC236}">
              <a16:creationId xmlns:a16="http://schemas.microsoft.com/office/drawing/2014/main" id="{A7307EEC-DBF2-4A12-9C15-B43FACC0BF23}"/>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0" name="直線コネクタ 559">
          <a:extLst>
            <a:ext uri="{FF2B5EF4-FFF2-40B4-BE49-F238E27FC236}">
              <a16:creationId xmlns:a16="http://schemas.microsoft.com/office/drawing/2014/main" id="{E030A2C7-D42D-49E8-9929-279B569B8D7A}"/>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1" name="テキスト ボックス 560">
          <a:extLst>
            <a:ext uri="{FF2B5EF4-FFF2-40B4-BE49-F238E27FC236}">
              <a16:creationId xmlns:a16="http://schemas.microsoft.com/office/drawing/2014/main" id="{586F6D87-CBCC-48C4-93DE-F915E69D098B}"/>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2" name="直線コネクタ 561">
          <a:extLst>
            <a:ext uri="{FF2B5EF4-FFF2-40B4-BE49-F238E27FC236}">
              <a16:creationId xmlns:a16="http://schemas.microsoft.com/office/drawing/2014/main" id="{D06E78D5-DA86-4B4D-9CFD-8EE9952D1700}"/>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3" name="テキスト ボックス 562">
          <a:extLst>
            <a:ext uri="{FF2B5EF4-FFF2-40B4-BE49-F238E27FC236}">
              <a16:creationId xmlns:a16="http://schemas.microsoft.com/office/drawing/2014/main" id="{50E8A297-66EB-4B1C-8AD8-3267E2082C91}"/>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4" name="直線コネクタ 563">
          <a:extLst>
            <a:ext uri="{FF2B5EF4-FFF2-40B4-BE49-F238E27FC236}">
              <a16:creationId xmlns:a16="http://schemas.microsoft.com/office/drawing/2014/main" id="{CB39EF12-CFB1-484F-B12F-032629A737AC}"/>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5" name="テキスト ボックス 564">
          <a:extLst>
            <a:ext uri="{FF2B5EF4-FFF2-40B4-BE49-F238E27FC236}">
              <a16:creationId xmlns:a16="http://schemas.microsoft.com/office/drawing/2014/main" id="{1FE74D7D-F6E3-4EF7-A2CD-42D7AF71BABA}"/>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a:extLst>
            <a:ext uri="{FF2B5EF4-FFF2-40B4-BE49-F238E27FC236}">
              <a16:creationId xmlns:a16="http://schemas.microsoft.com/office/drawing/2014/main" id="{01AD2DA1-8BD9-4EB7-B8D2-4C73556BBE2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7" name="テキスト ボックス 566">
          <a:extLst>
            <a:ext uri="{FF2B5EF4-FFF2-40B4-BE49-F238E27FC236}">
              <a16:creationId xmlns:a16="http://schemas.microsoft.com/office/drawing/2014/main" id="{2A1A4A0A-4B7D-44F2-A926-927EE36B86E7}"/>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認定こども園・幼稚園・保育所】&#10;一人当たり面積グラフ枠">
          <a:extLst>
            <a:ext uri="{FF2B5EF4-FFF2-40B4-BE49-F238E27FC236}">
              <a16:creationId xmlns:a16="http://schemas.microsoft.com/office/drawing/2014/main" id="{A08E5C4D-4F09-4664-818B-ECC0BEDFE29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569" name="直線コネクタ 568">
          <a:extLst>
            <a:ext uri="{FF2B5EF4-FFF2-40B4-BE49-F238E27FC236}">
              <a16:creationId xmlns:a16="http://schemas.microsoft.com/office/drawing/2014/main" id="{0D9C4E98-3C5E-4B51-9069-E7B0F95C69B0}"/>
            </a:ext>
          </a:extLst>
        </xdr:cNvPr>
        <xdr:cNvCxnSpPr/>
      </xdr:nvCxnSpPr>
      <xdr:spPr>
        <a:xfrm flipV="1">
          <a:off x="19954239" y="5400421"/>
          <a:ext cx="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570" name="【認定こども園・幼稚園・保育所】&#10;一人当たり面積最小値テキスト">
          <a:extLst>
            <a:ext uri="{FF2B5EF4-FFF2-40B4-BE49-F238E27FC236}">
              <a16:creationId xmlns:a16="http://schemas.microsoft.com/office/drawing/2014/main" id="{DCBA59D1-830E-43B8-8C2C-F85A7ADD12B8}"/>
            </a:ext>
          </a:extLst>
        </xdr:cNvPr>
        <xdr:cNvSpPr txBox="1"/>
      </xdr:nvSpPr>
      <xdr:spPr>
        <a:xfrm>
          <a:off x="19992975" y="671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571" name="直線コネクタ 570">
          <a:extLst>
            <a:ext uri="{FF2B5EF4-FFF2-40B4-BE49-F238E27FC236}">
              <a16:creationId xmlns:a16="http://schemas.microsoft.com/office/drawing/2014/main" id="{153198D2-C20D-4F2A-91B5-B5C70244EF39}"/>
            </a:ext>
          </a:extLst>
        </xdr:cNvPr>
        <xdr:cNvCxnSpPr/>
      </xdr:nvCxnSpPr>
      <xdr:spPr>
        <a:xfrm>
          <a:off x="19878675" y="671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572" name="【認定こども園・幼稚園・保育所】&#10;一人当たり面積最大値テキスト">
          <a:extLst>
            <a:ext uri="{FF2B5EF4-FFF2-40B4-BE49-F238E27FC236}">
              <a16:creationId xmlns:a16="http://schemas.microsoft.com/office/drawing/2014/main" id="{92953346-3DE8-4DA0-97FF-355EF4073FCE}"/>
            </a:ext>
          </a:extLst>
        </xdr:cNvPr>
        <xdr:cNvSpPr txBox="1"/>
      </xdr:nvSpPr>
      <xdr:spPr>
        <a:xfrm>
          <a:off x="19992975" y="518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573" name="直線コネクタ 572">
          <a:extLst>
            <a:ext uri="{FF2B5EF4-FFF2-40B4-BE49-F238E27FC236}">
              <a16:creationId xmlns:a16="http://schemas.microsoft.com/office/drawing/2014/main" id="{5401DD66-A1DD-4DCD-9030-C128BE11B245}"/>
            </a:ext>
          </a:extLst>
        </xdr:cNvPr>
        <xdr:cNvCxnSpPr/>
      </xdr:nvCxnSpPr>
      <xdr:spPr>
        <a:xfrm>
          <a:off x="19878675" y="54004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54119</xdr:rowOff>
    </xdr:from>
    <xdr:ext cx="469744" cy="259045"/>
    <xdr:sp macro="" textlink="">
      <xdr:nvSpPr>
        <xdr:cNvPr id="574" name="【認定こども園・幼稚園・保育所】&#10;一人当たり面積平均値テキスト">
          <a:extLst>
            <a:ext uri="{FF2B5EF4-FFF2-40B4-BE49-F238E27FC236}">
              <a16:creationId xmlns:a16="http://schemas.microsoft.com/office/drawing/2014/main" id="{34B37C38-AA80-4CB7-8419-5E0B65BB01E3}"/>
            </a:ext>
          </a:extLst>
        </xdr:cNvPr>
        <xdr:cNvSpPr txBox="1"/>
      </xdr:nvSpPr>
      <xdr:spPr>
        <a:xfrm>
          <a:off x="19992975" y="62167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575" name="フローチャート: 判断 574">
          <a:extLst>
            <a:ext uri="{FF2B5EF4-FFF2-40B4-BE49-F238E27FC236}">
              <a16:creationId xmlns:a16="http://schemas.microsoft.com/office/drawing/2014/main" id="{ADB3E9F1-1D14-43E1-9C38-A8CCA809388A}"/>
            </a:ext>
          </a:extLst>
        </xdr:cNvPr>
        <xdr:cNvSpPr/>
      </xdr:nvSpPr>
      <xdr:spPr>
        <a:xfrm>
          <a:off x="19897725" y="62383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576" name="フローチャート: 判断 575">
          <a:extLst>
            <a:ext uri="{FF2B5EF4-FFF2-40B4-BE49-F238E27FC236}">
              <a16:creationId xmlns:a16="http://schemas.microsoft.com/office/drawing/2014/main" id="{D2F4C189-C70A-466C-95A3-EE9509BD1625}"/>
            </a:ext>
          </a:extLst>
        </xdr:cNvPr>
        <xdr:cNvSpPr/>
      </xdr:nvSpPr>
      <xdr:spPr>
        <a:xfrm>
          <a:off x="19154775" y="625068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577" name="フローチャート: 判断 576">
          <a:extLst>
            <a:ext uri="{FF2B5EF4-FFF2-40B4-BE49-F238E27FC236}">
              <a16:creationId xmlns:a16="http://schemas.microsoft.com/office/drawing/2014/main" id="{D217F0CE-1087-41B4-A1B8-51FABEF2F043}"/>
            </a:ext>
          </a:extLst>
        </xdr:cNvPr>
        <xdr:cNvSpPr/>
      </xdr:nvSpPr>
      <xdr:spPr>
        <a:xfrm>
          <a:off x="18345150" y="62666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78" name="フローチャート: 判断 577">
          <a:extLst>
            <a:ext uri="{FF2B5EF4-FFF2-40B4-BE49-F238E27FC236}">
              <a16:creationId xmlns:a16="http://schemas.microsoft.com/office/drawing/2014/main" id="{BC9DBB07-E61B-44C6-A6C4-DE1A333CF9E7}"/>
            </a:ext>
          </a:extLst>
        </xdr:cNvPr>
        <xdr:cNvSpPr/>
      </xdr:nvSpPr>
      <xdr:spPr>
        <a:xfrm>
          <a:off x="17554575" y="62649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9" name="フローチャート: 判断 578">
          <a:extLst>
            <a:ext uri="{FF2B5EF4-FFF2-40B4-BE49-F238E27FC236}">
              <a16:creationId xmlns:a16="http://schemas.microsoft.com/office/drawing/2014/main" id="{4F5AFC1C-05B0-4B87-8EB2-2335411B7A15}"/>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18ED4709-7D22-4EC3-BBC5-857B8C8588F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8F0E0E21-7530-4E87-B7A0-DCCB98A4490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3B9B105B-B7C4-48BC-85EF-9256A580748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84CC6DA-5FC3-4444-A92A-D29F557B166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A8EAD79-3A71-4DCA-8B7E-782AC049793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82550</xdr:rowOff>
    </xdr:from>
    <xdr:to>
      <xdr:col>116</xdr:col>
      <xdr:colOff>114300</xdr:colOff>
      <xdr:row>37</xdr:row>
      <xdr:rowOff>12700</xdr:rowOff>
    </xdr:to>
    <xdr:sp macro="" textlink="">
      <xdr:nvSpPr>
        <xdr:cNvPr id="585" name="楕円 584">
          <a:extLst>
            <a:ext uri="{FF2B5EF4-FFF2-40B4-BE49-F238E27FC236}">
              <a16:creationId xmlns:a16="http://schemas.microsoft.com/office/drawing/2014/main" id="{D8FCD5DE-1A26-48E2-AFC9-EA529F68E2B3}"/>
            </a:ext>
          </a:extLst>
        </xdr:cNvPr>
        <xdr:cNvSpPr/>
      </xdr:nvSpPr>
      <xdr:spPr>
        <a:xfrm>
          <a:off x="19897725" y="5924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105427</xdr:rowOff>
    </xdr:from>
    <xdr:ext cx="469744" cy="259045"/>
    <xdr:sp macro="" textlink="">
      <xdr:nvSpPr>
        <xdr:cNvPr id="586" name="【認定こども園・幼稚園・保育所】&#10;一人当たり面積該当値テキスト">
          <a:extLst>
            <a:ext uri="{FF2B5EF4-FFF2-40B4-BE49-F238E27FC236}">
              <a16:creationId xmlns:a16="http://schemas.microsoft.com/office/drawing/2014/main" id="{EC7C9A49-5186-4EBF-8959-195EC4B36BAD}"/>
            </a:ext>
          </a:extLst>
        </xdr:cNvPr>
        <xdr:cNvSpPr txBox="1"/>
      </xdr:nvSpPr>
      <xdr:spPr>
        <a:xfrm>
          <a:off x="19992975" y="577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146558</xdr:rowOff>
    </xdr:from>
    <xdr:to>
      <xdr:col>112</xdr:col>
      <xdr:colOff>38100</xdr:colOff>
      <xdr:row>37</xdr:row>
      <xdr:rowOff>76708</xdr:rowOff>
    </xdr:to>
    <xdr:sp macro="" textlink="">
      <xdr:nvSpPr>
        <xdr:cNvPr id="587" name="楕円 586">
          <a:extLst>
            <a:ext uri="{FF2B5EF4-FFF2-40B4-BE49-F238E27FC236}">
              <a16:creationId xmlns:a16="http://schemas.microsoft.com/office/drawing/2014/main" id="{A78D0782-B173-427A-BA4B-6E49281A245A}"/>
            </a:ext>
          </a:extLst>
        </xdr:cNvPr>
        <xdr:cNvSpPr/>
      </xdr:nvSpPr>
      <xdr:spPr>
        <a:xfrm>
          <a:off x="19154775" y="59822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133350</xdr:rowOff>
    </xdr:from>
    <xdr:to>
      <xdr:col>116</xdr:col>
      <xdr:colOff>63500</xdr:colOff>
      <xdr:row>37</xdr:row>
      <xdr:rowOff>25908</xdr:rowOff>
    </xdr:to>
    <xdr:cxnSp macro="">
      <xdr:nvCxnSpPr>
        <xdr:cNvPr id="588" name="直線コネクタ 587">
          <a:extLst>
            <a:ext uri="{FF2B5EF4-FFF2-40B4-BE49-F238E27FC236}">
              <a16:creationId xmlns:a16="http://schemas.microsoft.com/office/drawing/2014/main" id="{6436B3C6-C5D9-4E47-87AC-4E0A92D74979}"/>
            </a:ext>
          </a:extLst>
        </xdr:cNvPr>
        <xdr:cNvCxnSpPr/>
      </xdr:nvCxnSpPr>
      <xdr:spPr>
        <a:xfrm flipV="1">
          <a:off x="19202400" y="5972175"/>
          <a:ext cx="752475"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75692</xdr:rowOff>
    </xdr:from>
    <xdr:to>
      <xdr:col>107</xdr:col>
      <xdr:colOff>101600</xdr:colOff>
      <xdr:row>37</xdr:row>
      <xdr:rowOff>5842</xdr:rowOff>
    </xdr:to>
    <xdr:sp macro="" textlink="">
      <xdr:nvSpPr>
        <xdr:cNvPr id="589" name="楕円 588">
          <a:extLst>
            <a:ext uri="{FF2B5EF4-FFF2-40B4-BE49-F238E27FC236}">
              <a16:creationId xmlns:a16="http://schemas.microsoft.com/office/drawing/2014/main" id="{89872CAF-81CF-4F85-8AD9-E2183D3AC1C5}"/>
            </a:ext>
          </a:extLst>
        </xdr:cNvPr>
        <xdr:cNvSpPr/>
      </xdr:nvSpPr>
      <xdr:spPr>
        <a:xfrm>
          <a:off x="18345150" y="59145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126492</xdr:rowOff>
    </xdr:from>
    <xdr:to>
      <xdr:col>111</xdr:col>
      <xdr:colOff>177800</xdr:colOff>
      <xdr:row>37</xdr:row>
      <xdr:rowOff>25908</xdr:rowOff>
    </xdr:to>
    <xdr:cxnSp macro="">
      <xdr:nvCxnSpPr>
        <xdr:cNvPr id="590" name="直線コネクタ 589">
          <a:extLst>
            <a:ext uri="{FF2B5EF4-FFF2-40B4-BE49-F238E27FC236}">
              <a16:creationId xmlns:a16="http://schemas.microsoft.com/office/drawing/2014/main" id="{EDB3C6CA-A105-4CF6-8B83-5B6286FED1C2}"/>
            </a:ext>
          </a:extLst>
        </xdr:cNvPr>
        <xdr:cNvCxnSpPr/>
      </xdr:nvCxnSpPr>
      <xdr:spPr>
        <a:xfrm>
          <a:off x="18392775" y="5962142"/>
          <a:ext cx="809625" cy="6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96266</xdr:rowOff>
    </xdr:from>
    <xdr:to>
      <xdr:col>102</xdr:col>
      <xdr:colOff>165100</xdr:colOff>
      <xdr:row>37</xdr:row>
      <xdr:rowOff>26416</xdr:rowOff>
    </xdr:to>
    <xdr:sp macro="" textlink="">
      <xdr:nvSpPr>
        <xdr:cNvPr id="591" name="楕円 590">
          <a:extLst>
            <a:ext uri="{FF2B5EF4-FFF2-40B4-BE49-F238E27FC236}">
              <a16:creationId xmlns:a16="http://schemas.microsoft.com/office/drawing/2014/main" id="{940CD784-6616-44AC-9E6F-4E3DB8E9CC9D}"/>
            </a:ext>
          </a:extLst>
        </xdr:cNvPr>
        <xdr:cNvSpPr/>
      </xdr:nvSpPr>
      <xdr:spPr>
        <a:xfrm>
          <a:off x="17554575" y="59350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126492</xdr:rowOff>
    </xdr:from>
    <xdr:to>
      <xdr:col>107</xdr:col>
      <xdr:colOff>50800</xdr:colOff>
      <xdr:row>36</xdr:row>
      <xdr:rowOff>147066</xdr:rowOff>
    </xdr:to>
    <xdr:cxnSp macro="">
      <xdr:nvCxnSpPr>
        <xdr:cNvPr id="592" name="直線コネクタ 591">
          <a:extLst>
            <a:ext uri="{FF2B5EF4-FFF2-40B4-BE49-F238E27FC236}">
              <a16:creationId xmlns:a16="http://schemas.microsoft.com/office/drawing/2014/main" id="{6FF36351-B18B-4809-B566-1CDDA3BFFE63}"/>
            </a:ext>
          </a:extLst>
        </xdr:cNvPr>
        <xdr:cNvCxnSpPr/>
      </xdr:nvCxnSpPr>
      <xdr:spPr>
        <a:xfrm flipV="1">
          <a:off x="17602200" y="5962142"/>
          <a:ext cx="790575"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167132</xdr:rowOff>
    </xdr:from>
    <xdr:to>
      <xdr:col>98</xdr:col>
      <xdr:colOff>38100</xdr:colOff>
      <xdr:row>37</xdr:row>
      <xdr:rowOff>97282</xdr:rowOff>
    </xdr:to>
    <xdr:sp macro="" textlink="">
      <xdr:nvSpPr>
        <xdr:cNvPr id="593" name="楕円 592">
          <a:extLst>
            <a:ext uri="{FF2B5EF4-FFF2-40B4-BE49-F238E27FC236}">
              <a16:creationId xmlns:a16="http://schemas.microsoft.com/office/drawing/2014/main" id="{4CB26FBF-71B1-46D0-BAD3-9B68C8C76061}"/>
            </a:ext>
          </a:extLst>
        </xdr:cNvPr>
        <xdr:cNvSpPr/>
      </xdr:nvSpPr>
      <xdr:spPr>
        <a:xfrm>
          <a:off x="16754475" y="60027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147066</xdr:rowOff>
    </xdr:from>
    <xdr:to>
      <xdr:col>102</xdr:col>
      <xdr:colOff>114300</xdr:colOff>
      <xdr:row>37</xdr:row>
      <xdr:rowOff>46482</xdr:rowOff>
    </xdr:to>
    <xdr:cxnSp macro="">
      <xdr:nvCxnSpPr>
        <xdr:cNvPr id="594" name="直線コネクタ 593">
          <a:extLst>
            <a:ext uri="{FF2B5EF4-FFF2-40B4-BE49-F238E27FC236}">
              <a16:creationId xmlns:a16="http://schemas.microsoft.com/office/drawing/2014/main" id="{CB4B7608-04F1-4E03-B2A8-4A855BADDBB8}"/>
            </a:ext>
          </a:extLst>
        </xdr:cNvPr>
        <xdr:cNvCxnSpPr/>
      </xdr:nvCxnSpPr>
      <xdr:spPr>
        <a:xfrm flipV="1">
          <a:off x="16802100" y="5982716"/>
          <a:ext cx="800100" cy="6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6113</xdr:rowOff>
    </xdr:from>
    <xdr:ext cx="469744" cy="259045"/>
    <xdr:sp macro="" textlink="">
      <xdr:nvSpPr>
        <xdr:cNvPr id="595" name="n_1aveValue【認定こども園・幼稚園・保育所】&#10;一人当たり面積">
          <a:extLst>
            <a:ext uri="{FF2B5EF4-FFF2-40B4-BE49-F238E27FC236}">
              <a16:creationId xmlns:a16="http://schemas.microsoft.com/office/drawing/2014/main" id="{EA9C919E-C345-4F84-84E1-7E8B5DFA7753}"/>
            </a:ext>
          </a:extLst>
        </xdr:cNvPr>
        <xdr:cNvSpPr txBox="1"/>
      </xdr:nvSpPr>
      <xdr:spPr>
        <a:xfrm>
          <a:off x="18983402" y="6333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22115</xdr:rowOff>
    </xdr:from>
    <xdr:ext cx="469744" cy="259045"/>
    <xdr:sp macro="" textlink="">
      <xdr:nvSpPr>
        <xdr:cNvPr id="596" name="n_2aveValue【認定こども園・幼稚園・保育所】&#10;一人当たり面積">
          <a:extLst>
            <a:ext uri="{FF2B5EF4-FFF2-40B4-BE49-F238E27FC236}">
              <a16:creationId xmlns:a16="http://schemas.microsoft.com/office/drawing/2014/main" id="{43F1A38F-6422-4031-9590-FA18207D8721}"/>
            </a:ext>
          </a:extLst>
        </xdr:cNvPr>
        <xdr:cNvSpPr txBox="1"/>
      </xdr:nvSpPr>
      <xdr:spPr>
        <a:xfrm>
          <a:off x="18183302" y="634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97" name="n_3aveValue【認定こども園・幼稚園・保育所】&#10;一人当たり面積">
          <a:extLst>
            <a:ext uri="{FF2B5EF4-FFF2-40B4-BE49-F238E27FC236}">
              <a16:creationId xmlns:a16="http://schemas.microsoft.com/office/drawing/2014/main" id="{6D3DF957-DCDE-4A4C-B424-6B5C2F207190}"/>
            </a:ext>
          </a:extLst>
        </xdr:cNvPr>
        <xdr:cNvSpPr txBox="1"/>
      </xdr:nvSpPr>
      <xdr:spPr>
        <a:xfrm>
          <a:off x="17383202" y="635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98" name="n_4aveValue【認定こども園・幼稚園・保育所】&#10;一人当たり面積">
          <a:extLst>
            <a:ext uri="{FF2B5EF4-FFF2-40B4-BE49-F238E27FC236}">
              <a16:creationId xmlns:a16="http://schemas.microsoft.com/office/drawing/2014/main" id="{7E023D46-4821-4277-B269-64B044AB7CE7}"/>
            </a:ext>
          </a:extLst>
        </xdr:cNvPr>
        <xdr:cNvSpPr txBox="1"/>
      </xdr:nvSpPr>
      <xdr:spPr>
        <a:xfrm>
          <a:off x="16592627"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93235</xdr:rowOff>
    </xdr:from>
    <xdr:ext cx="469744" cy="259045"/>
    <xdr:sp macro="" textlink="">
      <xdr:nvSpPr>
        <xdr:cNvPr id="599" name="n_1mainValue【認定こども園・幼稚園・保育所】&#10;一人当たり面積">
          <a:extLst>
            <a:ext uri="{FF2B5EF4-FFF2-40B4-BE49-F238E27FC236}">
              <a16:creationId xmlns:a16="http://schemas.microsoft.com/office/drawing/2014/main" id="{470E94F5-7456-43EE-8FD8-88FC94BA511C}"/>
            </a:ext>
          </a:extLst>
        </xdr:cNvPr>
        <xdr:cNvSpPr txBox="1"/>
      </xdr:nvSpPr>
      <xdr:spPr>
        <a:xfrm>
          <a:off x="18983402" y="577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22369</xdr:rowOff>
    </xdr:from>
    <xdr:ext cx="469744" cy="259045"/>
    <xdr:sp macro="" textlink="">
      <xdr:nvSpPr>
        <xdr:cNvPr id="600" name="n_2mainValue【認定こども園・幼稚園・保育所】&#10;一人当たり面積">
          <a:extLst>
            <a:ext uri="{FF2B5EF4-FFF2-40B4-BE49-F238E27FC236}">
              <a16:creationId xmlns:a16="http://schemas.microsoft.com/office/drawing/2014/main" id="{C6E42A72-EE68-42EF-BF0A-9B60F7DF2065}"/>
            </a:ext>
          </a:extLst>
        </xdr:cNvPr>
        <xdr:cNvSpPr txBox="1"/>
      </xdr:nvSpPr>
      <xdr:spPr>
        <a:xfrm>
          <a:off x="18183302" y="570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42943</xdr:rowOff>
    </xdr:from>
    <xdr:ext cx="469744" cy="259045"/>
    <xdr:sp macro="" textlink="">
      <xdr:nvSpPr>
        <xdr:cNvPr id="601" name="n_3mainValue【認定こども園・幼稚園・保育所】&#10;一人当たり面積">
          <a:extLst>
            <a:ext uri="{FF2B5EF4-FFF2-40B4-BE49-F238E27FC236}">
              <a16:creationId xmlns:a16="http://schemas.microsoft.com/office/drawing/2014/main" id="{4B7C71BF-413C-4AC7-8F1E-E8608FB929B9}"/>
            </a:ext>
          </a:extLst>
        </xdr:cNvPr>
        <xdr:cNvSpPr txBox="1"/>
      </xdr:nvSpPr>
      <xdr:spPr>
        <a:xfrm>
          <a:off x="17383202" y="5723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113809</xdr:rowOff>
    </xdr:from>
    <xdr:ext cx="469744" cy="259045"/>
    <xdr:sp macro="" textlink="">
      <xdr:nvSpPr>
        <xdr:cNvPr id="602" name="n_4mainValue【認定こども園・幼稚園・保育所】&#10;一人当たり面積">
          <a:extLst>
            <a:ext uri="{FF2B5EF4-FFF2-40B4-BE49-F238E27FC236}">
              <a16:creationId xmlns:a16="http://schemas.microsoft.com/office/drawing/2014/main" id="{16FE415D-EF6B-40A1-BB64-501E4FB1AFC1}"/>
            </a:ext>
          </a:extLst>
        </xdr:cNvPr>
        <xdr:cNvSpPr txBox="1"/>
      </xdr:nvSpPr>
      <xdr:spPr>
        <a:xfrm>
          <a:off x="16592627" y="579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a:extLst>
            <a:ext uri="{FF2B5EF4-FFF2-40B4-BE49-F238E27FC236}">
              <a16:creationId xmlns:a16="http://schemas.microsoft.com/office/drawing/2014/main" id="{D415D5D4-6A3B-4242-B76C-529DCC4C13B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a:extLst>
            <a:ext uri="{FF2B5EF4-FFF2-40B4-BE49-F238E27FC236}">
              <a16:creationId xmlns:a16="http://schemas.microsoft.com/office/drawing/2014/main" id="{B92CEB33-014B-4678-8BA2-9A88A0D769D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a:extLst>
            <a:ext uri="{FF2B5EF4-FFF2-40B4-BE49-F238E27FC236}">
              <a16:creationId xmlns:a16="http://schemas.microsoft.com/office/drawing/2014/main" id="{F6B3ABFE-690D-4204-9826-C65C0147289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a:extLst>
            <a:ext uri="{FF2B5EF4-FFF2-40B4-BE49-F238E27FC236}">
              <a16:creationId xmlns:a16="http://schemas.microsoft.com/office/drawing/2014/main" id="{70B54C97-BBA2-4283-85A0-EE9CC948BA9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a:extLst>
            <a:ext uri="{FF2B5EF4-FFF2-40B4-BE49-F238E27FC236}">
              <a16:creationId xmlns:a16="http://schemas.microsoft.com/office/drawing/2014/main" id="{5ED15DB4-6E04-4106-ACEE-3EF082D5EA9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a:extLst>
            <a:ext uri="{FF2B5EF4-FFF2-40B4-BE49-F238E27FC236}">
              <a16:creationId xmlns:a16="http://schemas.microsoft.com/office/drawing/2014/main" id="{A196D05E-04AE-4CB1-9CEC-3B9FC3B4DB8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a:extLst>
            <a:ext uri="{FF2B5EF4-FFF2-40B4-BE49-F238E27FC236}">
              <a16:creationId xmlns:a16="http://schemas.microsoft.com/office/drawing/2014/main" id="{8FB70536-662C-419C-BF0E-7B1DADD248B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a:extLst>
            <a:ext uri="{FF2B5EF4-FFF2-40B4-BE49-F238E27FC236}">
              <a16:creationId xmlns:a16="http://schemas.microsoft.com/office/drawing/2014/main" id="{2C499CA2-2705-4F7A-9EA0-788E231DDB7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a:extLst>
            <a:ext uri="{FF2B5EF4-FFF2-40B4-BE49-F238E27FC236}">
              <a16:creationId xmlns:a16="http://schemas.microsoft.com/office/drawing/2014/main" id="{621B5CA8-5F6E-4748-94EE-96C39E2D7C36}"/>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a:extLst>
            <a:ext uri="{FF2B5EF4-FFF2-40B4-BE49-F238E27FC236}">
              <a16:creationId xmlns:a16="http://schemas.microsoft.com/office/drawing/2014/main" id="{F9822633-2F68-4A64-9B4A-6B9869F8CAB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a:extLst>
            <a:ext uri="{FF2B5EF4-FFF2-40B4-BE49-F238E27FC236}">
              <a16:creationId xmlns:a16="http://schemas.microsoft.com/office/drawing/2014/main" id="{60E7A170-A284-40CC-9FB0-B321FB4EEA9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4" name="直線コネクタ 613">
          <a:extLst>
            <a:ext uri="{FF2B5EF4-FFF2-40B4-BE49-F238E27FC236}">
              <a16:creationId xmlns:a16="http://schemas.microsoft.com/office/drawing/2014/main" id="{5F2090D9-B6DB-42A5-8F70-4560ADDF8A70}"/>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5" name="テキスト ボックス 614">
          <a:extLst>
            <a:ext uri="{FF2B5EF4-FFF2-40B4-BE49-F238E27FC236}">
              <a16:creationId xmlns:a16="http://schemas.microsoft.com/office/drawing/2014/main" id="{58512F9C-2182-44AF-8844-0134BDED74C8}"/>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6" name="直線コネクタ 615">
          <a:extLst>
            <a:ext uri="{FF2B5EF4-FFF2-40B4-BE49-F238E27FC236}">
              <a16:creationId xmlns:a16="http://schemas.microsoft.com/office/drawing/2014/main" id="{E63E8376-7A9C-4790-A1A5-9FA62F901725}"/>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7" name="テキスト ボックス 616">
          <a:extLst>
            <a:ext uri="{FF2B5EF4-FFF2-40B4-BE49-F238E27FC236}">
              <a16:creationId xmlns:a16="http://schemas.microsoft.com/office/drawing/2014/main" id="{32E4EC08-0540-4605-805F-8C46E029B300}"/>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8" name="直線コネクタ 617">
          <a:extLst>
            <a:ext uri="{FF2B5EF4-FFF2-40B4-BE49-F238E27FC236}">
              <a16:creationId xmlns:a16="http://schemas.microsoft.com/office/drawing/2014/main" id="{C24BEBC7-A236-40C8-ADE5-C1580F0E2DD6}"/>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9" name="テキスト ボックス 618">
          <a:extLst>
            <a:ext uri="{FF2B5EF4-FFF2-40B4-BE49-F238E27FC236}">
              <a16:creationId xmlns:a16="http://schemas.microsoft.com/office/drawing/2014/main" id="{AD98A4C5-862A-4F6D-B306-6AE569A60379}"/>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0" name="直線コネクタ 619">
          <a:extLst>
            <a:ext uri="{FF2B5EF4-FFF2-40B4-BE49-F238E27FC236}">
              <a16:creationId xmlns:a16="http://schemas.microsoft.com/office/drawing/2014/main" id="{DB31007D-CACC-4C2C-B854-372F109F8AC0}"/>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1" name="テキスト ボックス 620">
          <a:extLst>
            <a:ext uri="{FF2B5EF4-FFF2-40B4-BE49-F238E27FC236}">
              <a16:creationId xmlns:a16="http://schemas.microsoft.com/office/drawing/2014/main" id="{BCFDEA71-0325-4FDA-9F82-15CEE69CAA62}"/>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2" name="直線コネクタ 621">
          <a:extLst>
            <a:ext uri="{FF2B5EF4-FFF2-40B4-BE49-F238E27FC236}">
              <a16:creationId xmlns:a16="http://schemas.microsoft.com/office/drawing/2014/main" id="{AA06E39D-948C-42E1-B9DD-82EAC99FDB07}"/>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3" name="テキスト ボックス 622">
          <a:extLst>
            <a:ext uri="{FF2B5EF4-FFF2-40B4-BE49-F238E27FC236}">
              <a16:creationId xmlns:a16="http://schemas.microsoft.com/office/drawing/2014/main" id="{D1B50160-EC4C-4CED-8998-26D5CE444376}"/>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4" name="直線コネクタ 623">
          <a:extLst>
            <a:ext uri="{FF2B5EF4-FFF2-40B4-BE49-F238E27FC236}">
              <a16:creationId xmlns:a16="http://schemas.microsoft.com/office/drawing/2014/main" id="{E6A2F7A4-6D43-46AA-B49B-14CCCF3FA045}"/>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5" name="テキスト ボックス 624">
          <a:extLst>
            <a:ext uri="{FF2B5EF4-FFF2-40B4-BE49-F238E27FC236}">
              <a16:creationId xmlns:a16="http://schemas.microsoft.com/office/drawing/2014/main" id="{34794E2A-DA99-46DB-8B72-41D724F654AA}"/>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A0549252-6DC6-4442-B1E3-EF740F8036A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7" name="テキスト ボックス 626">
          <a:extLst>
            <a:ext uri="{FF2B5EF4-FFF2-40B4-BE49-F238E27FC236}">
              <a16:creationId xmlns:a16="http://schemas.microsoft.com/office/drawing/2014/main" id="{74164C35-6D20-43A5-8A10-36642C022A47}"/>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787F6F8D-E424-4940-955A-E6663628D67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629" name="直線コネクタ 628">
          <a:extLst>
            <a:ext uri="{FF2B5EF4-FFF2-40B4-BE49-F238E27FC236}">
              <a16:creationId xmlns:a16="http://schemas.microsoft.com/office/drawing/2014/main" id="{60433D53-909F-45B0-8EC5-F37686F4B8E9}"/>
            </a:ext>
          </a:extLst>
        </xdr:cNvPr>
        <xdr:cNvCxnSpPr/>
      </xdr:nvCxnSpPr>
      <xdr:spPr>
        <a:xfrm flipV="1">
          <a:off x="14696439" y="9132842"/>
          <a:ext cx="0" cy="1364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D492DFCB-7C7E-4647-96A9-4E4A325F5DE5}"/>
            </a:ext>
          </a:extLst>
        </xdr:cNvPr>
        <xdr:cNvSpPr txBox="1"/>
      </xdr:nvSpPr>
      <xdr:spPr>
        <a:xfrm>
          <a:off x="14735175" y="1050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631" name="直線コネクタ 630">
          <a:extLst>
            <a:ext uri="{FF2B5EF4-FFF2-40B4-BE49-F238E27FC236}">
              <a16:creationId xmlns:a16="http://schemas.microsoft.com/office/drawing/2014/main" id="{61FF2C8A-E8D3-43C5-8C2D-9494924F0E5D}"/>
            </a:ext>
          </a:extLst>
        </xdr:cNvPr>
        <xdr:cNvCxnSpPr/>
      </xdr:nvCxnSpPr>
      <xdr:spPr>
        <a:xfrm>
          <a:off x="14611350" y="104969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739F1A36-F1C7-4E39-9EBE-CB6D113F9934}"/>
            </a:ext>
          </a:extLst>
        </xdr:cNvPr>
        <xdr:cNvSpPr txBox="1"/>
      </xdr:nvSpPr>
      <xdr:spPr>
        <a:xfrm>
          <a:off x="14735175" y="8917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633" name="直線コネクタ 632">
          <a:extLst>
            <a:ext uri="{FF2B5EF4-FFF2-40B4-BE49-F238E27FC236}">
              <a16:creationId xmlns:a16="http://schemas.microsoft.com/office/drawing/2014/main" id="{4DDA6A8B-3B0E-4D73-A1C8-F767B069138D}"/>
            </a:ext>
          </a:extLst>
        </xdr:cNvPr>
        <xdr:cNvCxnSpPr/>
      </xdr:nvCxnSpPr>
      <xdr:spPr>
        <a:xfrm>
          <a:off x="14611350" y="913284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81115</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8E8C0DD8-43A0-468E-B69D-26707C212523}"/>
            </a:ext>
          </a:extLst>
        </xdr:cNvPr>
        <xdr:cNvSpPr txBox="1"/>
      </xdr:nvSpPr>
      <xdr:spPr>
        <a:xfrm>
          <a:off x="14735175" y="9809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635" name="フローチャート: 判断 634">
          <a:extLst>
            <a:ext uri="{FF2B5EF4-FFF2-40B4-BE49-F238E27FC236}">
              <a16:creationId xmlns:a16="http://schemas.microsoft.com/office/drawing/2014/main" id="{6E26C5AE-FC5B-4DCA-B30E-533605B295C7}"/>
            </a:ext>
          </a:extLst>
        </xdr:cNvPr>
        <xdr:cNvSpPr/>
      </xdr:nvSpPr>
      <xdr:spPr>
        <a:xfrm>
          <a:off x="14649450" y="98308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636" name="フローチャート: 判断 635">
          <a:extLst>
            <a:ext uri="{FF2B5EF4-FFF2-40B4-BE49-F238E27FC236}">
              <a16:creationId xmlns:a16="http://schemas.microsoft.com/office/drawing/2014/main" id="{BD95FC51-DB96-498D-A498-5018606D5376}"/>
            </a:ext>
          </a:extLst>
        </xdr:cNvPr>
        <xdr:cNvSpPr/>
      </xdr:nvSpPr>
      <xdr:spPr>
        <a:xfrm>
          <a:off x="138874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637" name="フローチャート: 判断 636">
          <a:extLst>
            <a:ext uri="{FF2B5EF4-FFF2-40B4-BE49-F238E27FC236}">
              <a16:creationId xmlns:a16="http://schemas.microsoft.com/office/drawing/2014/main" id="{1B0224ED-85FF-4C49-962E-E6B4A277E7CA}"/>
            </a:ext>
          </a:extLst>
        </xdr:cNvPr>
        <xdr:cNvSpPr/>
      </xdr:nvSpPr>
      <xdr:spPr>
        <a:xfrm>
          <a:off x="13096875" y="97886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638" name="フローチャート: 判断 637">
          <a:extLst>
            <a:ext uri="{FF2B5EF4-FFF2-40B4-BE49-F238E27FC236}">
              <a16:creationId xmlns:a16="http://schemas.microsoft.com/office/drawing/2014/main" id="{C74B1DFF-338A-4359-B488-E75827BC24F8}"/>
            </a:ext>
          </a:extLst>
        </xdr:cNvPr>
        <xdr:cNvSpPr/>
      </xdr:nvSpPr>
      <xdr:spPr>
        <a:xfrm>
          <a:off x="12296775" y="976239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68399</xdr:rowOff>
    </xdr:from>
    <xdr:to>
      <xdr:col>67</xdr:col>
      <xdr:colOff>101600</xdr:colOff>
      <xdr:row>59</xdr:row>
      <xdr:rowOff>169999</xdr:rowOff>
    </xdr:to>
    <xdr:sp macro="" textlink="">
      <xdr:nvSpPr>
        <xdr:cNvPr id="639" name="フローチャート: 判断 638">
          <a:extLst>
            <a:ext uri="{FF2B5EF4-FFF2-40B4-BE49-F238E27FC236}">
              <a16:creationId xmlns:a16="http://schemas.microsoft.com/office/drawing/2014/main" id="{B12C186F-4C74-4D25-B437-78AE52DD0F2A}"/>
            </a:ext>
          </a:extLst>
        </xdr:cNvPr>
        <xdr:cNvSpPr/>
      </xdr:nvSpPr>
      <xdr:spPr>
        <a:xfrm>
          <a:off x="11487150" y="96283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D1433F7B-E1FA-44CC-9799-0B64FDBBD66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955D09E-6EE0-41EE-9443-2A0954B92F2A}"/>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C9AAE9E-70B7-48CC-9E21-341724623E3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0FC496F-5B2C-4DFF-9032-366AD11145B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5A61EEF-FA51-40ED-B01B-26836FE4262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143510</xdr:rowOff>
    </xdr:from>
    <xdr:to>
      <xdr:col>85</xdr:col>
      <xdr:colOff>177800</xdr:colOff>
      <xdr:row>58</xdr:row>
      <xdr:rowOff>73660</xdr:rowOff>
    </xdr:to>
    <xdr:sp macro="" textlink="">
      <xdr:nvSpPr>
        <xdr:cNvPr id="645" name="楕円 644">
          <a:extLst>
            <a:ext uri="{FF2B5EF4-FFF2-40B4-BE49-F238E27FC236}">
              <a16:creationId xmlns:a16="http://schemas.microsoft.com/office/drawing/2014/main" id="{E195F2FD-1AFD-48A2-85D7-55B2A9EACFB4}"/>
            </a:ext>
          </a:extLst>
        </xdr:cNvPr>
        <xdr:cNvSpPr/>
      </xdr:nvSpPr>
      <xdr:spPr>
        <a:xfrm>
          <a:off x="14649450" y="93795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166387</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C0E563E1-9DDA-463B-953F-BEC145887975}"/>
            </a:ext>
          </a:extLst>
        </xdr:cNvPr>
        <xdr:cNvSpPr txBox="1"/>
      </xdr:nvSpPr>
      <xdr:spPr>
        <a:xfrm>
          <a:off x="14735175" y="924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78196</xdr:rowOff>
    </xdr:from>
    <xdr:to>
      <xdr:col>81</xdr:col>
      <xdr:colOff>101600</xdr:colOff>
      <xdr:row>58</xdr:row>
      <xdr:rowOff>8346</xdr:rowOff>
    </xdr:to>
    <xdr:sp macro="" textlink="">
      <xdr:nvSpPr>
        <xdr:cNvPr id="647" name="楕円 646">
          <a:extLst>
            <a:ext uri="{FF2B5EF4-FFF2-40B4-BE49-F238E27FC236}">
              <a16:creationId xmlns:a16="http://schemas.microsoft.com/office/drawing/2014/main" id="{65E484FE-FC0A-40EA-A8ED-480034D45136}"/>
            </a:ext>
          </a:extLst>
        </xdr:cNvPr>
        <xdr:cNvSpPr/>
      </xdr:nvSpPr>
      <xdr:spPr>
        <a:xfrm>
          <a:off x="13887450" y="93174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128996</xdr:rowOff>
    </xdr:from>
    <xdr:to>
      <xdr:col>85</xdr:col>
      <xdr:colOff>127000</xdr:colOff>
      <xdr:row>58</xdr:row>
      <xdr:rowOff>22860</xdr:rowOff>
    </xdr:to>
    <xdr:cxnSp macro="">
      <xdr:nvCxnSpPr>
        <xdr:cNvPr id="648" name="直線コネクタ 647">
          <a:extLst>
            <a:ext uri="{FF2B5EF4-FFF2-40B4-BE49-F238E27FC236}">
              <a16:creationId xmlns:a16="http://schemas.microsoft.com/office/drawing/2014/main" id="{E0F2D6C8-5AB0-47C3-903F-9D2453705543}"/>
            </a:ext>
          </a:extLst>
        </xdr:cNvPr>
        <xdr:cNvCxnSpPr/>
      </xdr:nvCxnSpPr>
      <xdr:spPr>
        <a:xfrm>
          <a:off x="13935075" y="9365071"/>
          <a:ext cx="762000" cy="6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122283</xdr:rowOff>
    </xdr:from>
    <xdr:to>
      <xdr:col>76</xdr:col>
      <xdr:colOff>165100</xdr:colOff>
      <xdr:row>63</xdr:row>
      <xdr:rowOff>52433</xdr:rowOff>
    </xdr:to>
    <xdr:sp macro="" textlink="">
      <xdr:nvSpPr>
        <xdr:cNvPr id="649" name="楕円 648">
          <a:extLst>
            <a:ext uri="{FF2B5EF4-FFF2-40B4-BE49-F238E27FC236}">
              <a16:creationId xmlns:a16="http://schemas.microsoft.com/office/drawing/2014/main" id="{5A2FCC8E-15A6-4767-BDB0-EAE06E88FEE1}"/>
            </a:ext>
          </a:extLst>
        </xdr:cNvPr>
        <xdr:cNvSpPr/>
      </xdr:nvSpPr>
      <xdr:spPr>
        <a:xfrm>
          <a:off x="13096875" y="101743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128996</xdr:rowOff>
    </xdr:from>
    <xdr:to>
      <xdr:col>81</xdr:col>
      <xdr:colOff>50800</xdr:colOff>
      <xdr:row>63</xdr:row>
      <xdr:rowOff>1633</xdr:rowOff>
    </xdr:to>
    <xdr:cxnSp macro="">
      <xdr:nvCxnSpPr>
        <xdr:cNvPr id="650" name="直線コネクタ 649">
          <a:extLst>
            <a:ext uri="{FF2B5EF4-FFF2-40B4-BE49-F238E27FC236}">
              <a16:creationId xmlns:a16="http://schemas.microsoft.com/office/drawing/2014/main" id="{9BEA0F01-8351-433D-ACE3-D5E9A6976E05}"/>
            </a:ext>
          </a:extLst>
        </xdr:cNvPr>
        <xdr:cNvCxnSpPr/>
      </xdr:nvCxnSpPr>
      <xdr:spPr>
        <a:xfrm flipV="1">
          <a:off x="13144500" y="9365071"/>
          <a:ext cx="790575" cy="847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19413</xdr:rowOff>
    </xdr:from>
    <xdr:to>
      <xdr:col>72</xdr:col>
      <xdr:colOff>38100</xdr:colOff>
      <xdr:row>57</xdr:row>
      <xdr:rowOff>121013</xdr:rowOff>
    </xdr:to>
    <xdr:sp macro="" textlink="">
      <xdr:nvSpPr>
        <xdr:cNvPr id="651" name="楕円 650">
          <a:extLst>
            <a:ext uri="{FF2B5EF4-FFF2-40B4-BE49-F238E27FC236}">
              <a16:creationId xmlns:a16="http://schemas.microsoft.com/office/drawing/2014/main" id="{9A71EEC2-0741-4BA6-9989-41A96F690AEB}"/>
            </a:ext>
          </a:extLst>
        </xdr:cNvPr>
        <xdr:cNvSpPr/>
      </xdr:nvSpPr>
      <xdr:spPr>
        <a:xfrm>
          <a:off x="12296775" y="92586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70213</xdr:rowOff>
    </xdr:from>
    <xdr:to>
      <xdr:col>76</xdr:col>
      <xdr:colOff>114300</xdr:colOff>
      <xdr:row>63</xdr:row>
      <xdr:rowOff>1633</xdr:rowOff>
    </xdr:to>
    <xdr:cxnSp macro="">
      <xdr:nvCxnSpPr>
        <xdr:cNvPr id="652" name="直線コネクタ 651">
          <a:extLst>
            <a:ext uri="{FF2B5EF4-FFF2-40B4-BE49-F238E27FC236}">
              <a16:creationId xmlns:a16="http://schemas.microsoft.com/office/drawing/2014/main" id="{744CB04D-E1B6-4B4D-8EB2-A4F6270E9777}"/>
            </a:ext>
          </a:extLst>
        </xdr:cNvPr>
        <xdr:cNvCxnSpPr/>
      </xdr:nvCxnSpPr>
      <xdr:spPr>
        <a:xfrm>
          <a:off x="12344400" y="9306288"/>
          <a:ext cx="800100" cy="90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60234</xdr:rowOff>
    </xdr:from>
    <xdr:to>
      <xdr:col>67</xdr:col>
      <xdr:colOff>101600</xdr:colOff>
      <xdr:row>56</xdr:row>
      <xdr:rowOff>161834</xdr:rowOff>
    </xdr:to>
    <xdr:sp macro="" textlink="">
      <xdr:nvSpPr>
        <xdr:cNvPr id="653" name="楕円 652">
          <a:extLst>
            <a:ext uri="{FF2B5EF4-FFF2-40B4-BE49-F238E27FC236}">
              <a16:creationId xmlns:a16="http://schemas.microsoft.com/office/drawing/2014/main" id="{B37EF53F-8E48-4BB5-AD12-2C205F57F857}"/>
            </a:ext>
          </a:extLst>
        </xdr:cNvPr>
        <xdr:cNvSpPr/>
      </xdr:nvSpPr>
      <xdr:spPr>
        <a:xfrm>
          <a:off x="11487150" y="91375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111034</xdr:rowOff>
    </xdr:from>
    <xdr:to>
      <xdr:col>71</xdr:col>
      <xdr:colOff>177800</xdr:colOff>
      <xdr:row>57</xdr:row>
      <xdr:rowOff>70213</xdr:rowOff>
    </xdr:to>
    <xdr:cxnSp macro="">
      <xdr:nvCxnSpPr>
        <xdr:cNvPr id="654" name="直線コネクタ 653">
          <a:extLst>
            <a:ext uri="{FF2B5EF4-FFF2-40B4-BE49-F238E27FC236}">
              <a16:creationId xmlns:a16="http://schemas.microsoft.com/office/drawing/2014/main" id="{7DFA537E-4EFE-4EC2-9C1F-4CFD34A10B37}"/>
            </a:ext>
          </a:extLst>
        </xdr:cNvPr>
        <xdr:cNvCxnSpPr/>
      </xdr:nvCxnSpPr>
      <xdr:spPr>
        <a:xfrm>
          <a:off x="11534775" y="9185184"/>
          <a:ext cx="809625" cy="12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23965</xdr:rowOff>
    </xdr:from>
    <xdr:ext cx="405111" cy="259045"/>
    <xdr:sp macro="" textlink="">
      <xdr:nvSpPr>
        <xdr:cNvPr id="655" name="n_1aveValue【学校施設】&#10;有形固定資産減価償却率">
          <a:extLst>
            <a:ext uri="{FF2B5EF4-FFF2-40B4-BE49-F238E27FC236}">
              <a16:creationId xmlns:a16="http://schemas.microsoft.com/office/drawing/2014/main" id="{BE23B42A-5781-41AC-83CA-98BACD2BD238}"/>
            </a:ext>
          </a:extLst>
        </xdr:cNvPr>
        <xdr:cNvSpPr txBox="1"/>
      </xdr:nvSpPr>
      <xdr:spPr>
        <a:xfrm>
          <a:off x="13745219"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656" name="n_2aveValue【学校施設】&#10;有形固定資産減価償却率">
          <a:extLst>
            <a:ext uri="{FF2B5EF4-FFF2-40B4-BE49-F238E27FC236}">
              <a16:creationId xmlns:a16="http://schemas.microsoft.com/office/drawing/2014/main" id="{59303E5E-A25C-4FE8-A35D-0F42CB87FBA0}"/>
            </a:ext>
          </a:extLst>
        </xdr:cNvPr>
        <xdr:cNvSpPr txBox="1"/>
      </xdr:nvSpPr>
      <xdr:spPr>
        <a:xfrm>
          <a:off x="12964169" y="9573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130101</xdr:rowOff>
    </xdr:from>
    <xdr:ext cx="405111" cy="259045"/>
    <xdr:sp macro="" textlink="">
      <xdr:nvSpPr>
        <xdr:cNvPr id="657" name="n_3aveValue【学校施設】&#10;有形固定資産減価償却率">
          <a:extLst>
            <a:ext uri="{FF2B5EF4-FFF2-40B4-BE49-F238E27FC236}">
              <a16:creationId xmlns:a16="http://schemas.microsoft.com/office/drawing/2014/main" id="{5810EC0E-43CC-45AA-8A46-909E46970375}"/>
            </a:ext>
          </a:extLst>
        </xdr:cNvPr>
        <xdr:cNvSpPr txBox="1"/>
      </xdr:nvSpPr>
      <xdr:spPr>
        <a:xfrm>
          <a:off x="12164069" y="98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161126</xdr:rowOff>
    </xdr:from>
    <xdr:ext cx="405111" cy="259045"/>
    <xdr:sp macro="" textlink="">
      <xdr:nvSpPr>
        <xdr:cNvPr id="658" name="n_4aveValue【学校施設】&#10;有形固定資産減価償却率">
          <a:extLst>
            <a:ext uri="{FF2B5EF4-FFF2-40B4-BE49-F238E27FC236}">
              <a16:creationId xmlns:a16="http://schemas.microsoft.com/office/drawing/2014/main" id="{C1BD0F37-31A0-4DF7-AE8D-0B45318E44DB}"/>
            </a:ext>
          </a:extLst>
        </xdr:cNvPr>
        <xdr:cNvSpPr txBox="1"/>
      </xdr:nvSpPr>
      <xdr:spPr>
        <a:xfrm>
          <a:off x="11354444" y="972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24873</xdr:rowOff>
    </xdr:from>
    <xdr:ext cx="405111" cy="259045"/>
    <xdr:sp macro="" textlink="">
      <xdr:nvSpPr>
        <xdr:cNvPr id="659" name="n_1mainValue【学校施設】&#10;有形固定資産減価償却率">
          <a:extLst>
            <a:ext uri="{FF2B5EF4-FFF2-40B4-BE49-F238E27FC236}">
              <a16:creationId xmlns:a16="http://schemas.microsoft.com/office/drawing/2014/main" id="{3EBFCB75-239C-43D5-96E5-8FEDEF5E1C5E}"/>
            </a:ext>
          </a:extLst>
        </xdr:cNvPr>
        <xdr:cNvSpPr txBox="1"/>
      </xdr:nvSpPr>
      <xdr:spPr>
        <a:xfrm>
          <a:off x="13745219" y="9105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43560</xdr:rowOff>
    </xdr:from>
    <xdr:ext cx="405111" cy="259045"/>
    <xdr:sp macro="" textlink="">
      <xdr:nvSpPr>
        <xdr:cNvPr id="660" name="n_2mainValue【学校施設】&#10;有形固定資産減価償却率">
          <a:extLst>
            <a:ext uri="{FF2B5EF4-FFF2-40B4-BE49-F238E27FC236}">
              <a16:creationId xmlns:a16="http://schemas.microsoft.com/office/drawing/2014/main" id="{C008D75E-CDF8-462E-A096-B9456F00D934}"/>
            </a:ext>
          </a:extLst>
        </xdr:cNvPr>
        <xdr:cNvSpPr txBox="1"/>
      </xdr:nvSpPr>
      <xdr:spPr>
        <a:xfrm>
          <a:off x="12964169" y="10257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137540</xdr:rowOff>
    </xdr:from>
    <xdr:ext cx="405111" cy="259045"/>
    <xdr:sp macro="" textlink="">
      <xdr:nvSpPr>
        <xdr:cNvPr id="661" name="n_3mainValue【学校施設】&#10;有形固定資産減価償却率">
          <a:extLst>
            <a:ext uri="{FF2B5EF4-FFF2-40B4-BE49-F238E27FC236}">
              <a16:creationId xmlns:a16="http://schemas.microsoft.com/office/drawing/2014/main" id="{858876F8-3EB5-4E29-A8A1-74084C6AB846}"/>
            </a:ext>
          </a:extLst>
        </xdr:cNvPr>
        <xdr:cNvSpPr txBox="1"/>
      </xdr:nvSpPr>
      <xdr:spPr>
        <a:xfrm>
          <a:off x="12164069" y="9056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6911</xdr:rowOff>
    </xdr:from>
    <xdr:ext cx="405111" cy="259045"/>
    <xdr:sp macro="" textlink="">
      <xdr:nvSpPr>
        <xdr:cNvPr id="662" name="n_4mainValue【学校施設】&#10;有形固定資産減価償却率">
          <a:extLst>
            <a:ext uri="{FF2B5EF4-FFF2-40B4-BE49-F238E27FC236}">
              <a16:creationId xmlns:a16="http://schemas.microsoft.com/office/drawing/2014/main" id="{F9616AB9-BE22-42B5-B7E7-AE85D437279F}"/>
            </a:ext>
          </a:extLst>
        </xdr:cNvPr>
        <xdr:cNvSpPr txBox="1"/>
      </xdr:nvSpPr>
      <xdr:spPr>
        <a:xfrm>
          <a:off x="11354444" y="8925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5034AAE8-6322-4A19-B7FE-C21F87D4F82E}"/>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AA3F8DA9-4443-4697-8C8F-06C437853EA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F2C1AD65-47E1-4B20-82FF-A8196567F72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6059C8D5-B370-40D3-B97F-ACF8B2768E9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18A14E01-72CE-4D39-BB0D-F5793DAB919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86DA88D2-4C24-48D2-BA6B-C5A745A578C8}"/>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1480B1AE-7381-4630-8F62-175F5BBB7E7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D2136E1-E714-410A-BB2C-794F885BEC5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34C245A4-C43E-49CF-9779-61943D76E75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EEA8CE37-B406-4806-A97B-2F78AA9DE4A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DB948C7E-204F-4774-813C-8F349A7D71C9}"/>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74" name="直線コネクタ 673">
          <a:extLst>
            <a:ext uri="{FF2B5EF4-FFF2-40B4-BE49-F238E27FC236}">
              <a16:creationId xmlns:a16="http://schemas.microsoft.com/office/drawing/2014/main" id="{62FF73E2-083B-46AC-9E26-1871E06FA25B}"/>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5" name="テキスト ボックス 674">
          <a:extLst>
            <a:ext uri="{FF2B5EF4-FFF2-40B4-BE49-F238E27FC236}">
              <a16:creationId xmlns:a16="http://schemas.microsoft.com/office/drawing/2014/main" id="{2FF0495F-DA72-4559-A830-F9546AE12F00}"/>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6" name="直線コネクタ 675">
          <a:extLst>
            <a:ext uri="{FF2B5EF4-FFF2-40B4-BE49-F238E27FC236}">
              <a16:creationId xmlns:a16="http://schemas.microsoft.com/office/drawing/2014/main" id="{496D2BD8-5CCE-4B8D-931C-89DF0C741F40}"/>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7" name="テキスト ボックス 676">
          <a:extLst>
            <a:ext uri="{FF2B5EF4-FFF2-40B4-BE49-F238E27FC236}">
              <a16:creationId xmlns:a16="http://schemas.microsoft.com/office/drawing/2014/main" id="{1DC8000A-1181-43F8-AEE2-B9305CCB8ED5}"/>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8" name="直線コネクタ 677">
          <a:extLst>
            <a:ext uri="{FF2B5EF4-FFF2-40B4-BE49-F238E27FC236}">
              <a16:creationId xmlns:a16="http://schemas.microsoft.com/office/drawing/2014/main" id="{959804F0-3F88-4421-952E-5FD33655F941}"/>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9" name="テキスト ボックス 678">
          <a:extLst>
            <a:ext uri="{FF2B5EF4-FFF2-40B4-BE49-F238E27FC236}">
              <a16:creationId xmlns:a16="http://schemas.microsoft.com/office/drawing/2014/main" id="{A619F4A8-8572-46D6-9EE3-F28B31F460DC}"/>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755662F6-5786-44F7-987F-88B0768A0C7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888F1C07-BAEA-47CA-8485-9F477140E60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a:extLst>
            <a:ext uri="{FF2B5EF4-FFF2-40B4-BE49-F238E27FC236}">
              <a16:creationId xmlns:a16="http://schemas.microsoft.com/office/drawing/2014/main" id="{E43229E5-5489-40F9-9FA5-BF26E0E5FEC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683" name="直線コネクタ 682">
          <a:extLst>
            <a:ext uri="{FF2B5EF4-FFF2-40B4-BE49-F238E27FC236}">
              <a16:creationId xmlns:a16="http://schemas.microsoft.com/office/drawing/2014/main" id="{68F390DA-A786-4E3E-BB73-BD51304D3A3F}"/>
            </a:ext>
          </a:extLst>
        </xdr:cNvPr>
        <xdr:cNvCxnSpPr/>
      </xdr:nvCxnSpPr>
      <xdr:spPr>
        <a:xfrm flipV="1">
          <a:off x="19954239" y="9037447"/>
          <a:ext cx="0" cy="1214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684" name="【学校施設】&#10;一人当たり面積最小値テキスト">
          <a:extLst>
            <a:ext uri="{FF2B5EF4-FFF2-40B4-BE49-F238E27FC236}">
              <a16:creationId xmlns:a16="http://schemas.microsoft.com/office/drawing/2014/main" id="{A6060616-3613-4B6F-9ACD-BFB8627EF641}"/>
            </a:ext>
          </a:extLst>
        </xdr:cNvPr>
        <xdr:cNvSpPr txBox="1"/>
      </xdr:nvSpPr>
      <xdr:spPr>
        <a:xfrm>
          <a:off x="19992975" y="1025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685" name="直線コネクタ 684">
          <a:extLst>
            <a:ext uri="{FF2B5EF4-FFF2-40B4-BE49-F238E27FC236}">
              <a16:creationId xmlns:a16="http://schemas.microsoft.com/office/drawing/2014/main" id="{79FAEBDC-6A89-4EBF-8774-90C8CA49F190}"/>
            </a:ext>
          </a:extLst>
        </xdr:cNvPr>
        <xdr:cNvCxnSpPr/>
      </xdr:nvCxnSpPr>
      <xdr:spPr>
        <a:xfrm>
          <a:off x="19878675" y="102519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686" name="【学校施設】&#10;一人当たり面積最大値テキスト">
          <a:extLst>
            <a:ext uri="{FF2B5EF4-FFF2-40B4-BE49-F238E27FC236}">
              <a16:creationId xmlns:a16="http://schemas.microsoft.com/office/drawing/2014/main" id="{9D9E7444-9C9E-4EF2-88A9-40CA095D075E}"/>
            </a:ext>
          </a:extLst>
        </xdr:cNvPr>
        <xdr:cNvSpPr txBox="1"/>
      </xdr:nvSpPr>
      <xdr:spPr>
        <a:xfrm>
          <a:off x="19992975" y="882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687" name="直線コネクタ 686">
          <a:extLst>
            <a:ext uri="{FF2B5EF4-FFF2-40B4-BE49-F238E27FC236}">
              <a16:creationId xmlns:a16="http://schemas.microsoft.com/office/drawing/2014/main" id="{1200627F-8F86-4384-9ADA-AE12D2F69DCE}"/>
            </a:ext>
          </a:extLst>
        </xdr:cNvPr>
        <xdr:cNvCxnSpPr/>
      </xdr:nvCxnSpPr>
      <xdr:spPr>
        <a:xfrm>
          <a:off x="19878675" y="90374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688" name="【学校施設】&#10;一人当たり面積平均値テキスト">
          <a:extLst>
            <a:ext uri="{FF2B5EF4-FFF2-40B4-BE49-F238E27FC236}">
              <a16:creationId xmlns:a16="http://schemas.microsoft.com/office/drawing/2014/main" id="{5163B1D2-0D2D-44BC-8A32-4EF82759FC6D}"/>
            </a:ext>
          </a:extLst>
        </xdr:cNvPr>
        <xdr:cNvSpPr txBox="1"/>
      </xdr:nvSpPr>
      <xdr:spPr>
        <a:xfrm>
          <a:off x="19992975" y="96769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689" name="フローチャート: 判断 688">
          <a:extLst>
            <a:ext uri="{FF2B5EF4-FFF2-40B4-BE49-F238E27FC236}">
              <a16:creationId xmlns:a16="http://schemas.microsoft.com/office/drawing/2014/main" id="{0A824D6C-FF12-46DA-B48C-B311A5137FE4}"/>
            </a:ext>
          </a:extLst>
        </xdr:cNvPr>
        <xdr:cNvSpPr/>
      </xdr:nvSpPr>
      <xdr:spPr>
        <a:xfrm>
          <a:off x="19897725" y="98127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690" name="フローチャート: 判断 689">
          <a:extLst>
            <a:ext uri="{FF2B5EF4-FFF2-40B4-BE49-F238E27FC236}">
              <a16:creationId xmlns:a16="http://schemas.microsoft.com/office/drawing/2014/main" id="{AB920536-D397-43A4-8C22-9AFE6295640D}"/>
            </a:ext>
          </a:extLst>
        </xdr:cNvPr>
        <xdr:cNvSpPr/>
      </xdr:nvSpPr>
      <xdr:spPr>
        <a:xfrm>
          <a:off x="19154775" y="98193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691" name="フローチャート: 判断 690">
          <a:extLst>
            <a:ext uri="{FF2B5EF4-FFF2-40B4-BE49-F238E27FC236}">
              <a16:creationId xmlns:a16="http://schemas.microsoft.com/office/drawing/2014/main" id="{D1CAB087-664B-42FE-ADAB-CE3CB3C4E2F8}"/>
            </a:ext>
          </a:extLst>
        </xdr:cNvPr>
        <xdr:cNvSpPr/>
      </xdr:nvSpPr>
      <xdr:spPr>
        <a:xfrm>
          <a:off x="18345150" y="98365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692" name="フローチャート: 判断 691">
          <a:extLst>
            <a:ext uri="{FF2B5EF4-FFF2-40B4-BE49-F238E27FC236}">
              <a16:creationId xmlns:a16="http://schemas.microsoft.com/office/drawing/2014/main" id="{4C6EC90B-C511-4F7B-AF43-EBAD115BFA95}"/>
            </a:ext>
          </a:extLst>
        </xdr:cNvPr>
        <xdr:cNvSpPr/>
      </xdr:nvSpPr>
      <xdr:spPr>
        <a:xfrm>
          <a:off x="17554575" y="98376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93" name="フローチャート: 判断 692">
          <a:extLst>
            <a:ext uri="{FF2B5EF4-FFF2-40B4-BE49-F238E27FC236}">
              <a16:creationId xmlns:a16="http://schemas.microsoft.com/office/drawing/2014/main" id="{1964F89B-6BAA-4DBF-8911-9F36CC059E54}"/>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21C953A-5AAA-4519-8E8F-94B69CDF936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DC2B1E6-CB7C-47D3-B270-3518DA2CE8B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B8BF84EE-EC47-4B77-9997-A3EE497C7E8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6367E30-C042-4011-B69D-4CD071FDAF4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7D79727-2488-4138-81D2-C70945FF70C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96647</xdr:rowOff>
    </xdr:from>
    <xdr:to>
      <xdr:col>116</xdr:col>
      <xdr:colOff>114300</xdr:colOff>
      <xdr:row>62</xdr:row>
      <xdr:rowOff>26797</xdr:rowOff>
    </xdr:to>
    <xdr:sp macro="" textlink="">
      <xdr:nvSpPr>
        <xdr:cNvPr id="699" name="楕円 698">
          <a:extLst>
            <a:ext uri="{FF2B5EF4-FFF2-40B4-BE49-F238E27FC236}">
              <a16:creationId xmlns:a16="http://schemas.microsoft.com/office/drawing/2014/main" id="{0EF2A274-BB1B-4E14-8D1F-729E5F60F146}"/>
            </a:ext>
          </a:extLst>
        </xdr:cNvPr>
        <xdr:cNvSpPr/>
      </xdr:nvSpPr>
      <xdr:spPr>
        <a:xfrm>
          <a:off x="19897725" y="99835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75074</xdr:rowOff>
    </xdr:from>
    <xdr:ext cx="469744" cy="259045"/>
    <xdr:sp macro="" textlink="">
      <xdr:nvSpPr>
        <xdr:cNvPr id="700" name="【学校施設】&#10;一人当たり面積該当値テキスト">
          <a:extLst>
            <a:ext uri="{FF2B5EF4-FFF2-40B4-BE49-F238E27FC236}">
              <a16:creationId xmlns:a16="http://schemas.microsoft.com/office/drawing/2014/main" id="{0ACAD45E-5C28-4360-B72A-422D6FFF4F05}"/>
            </a:ext>
          </a:extLst>
        </xdr:cNvPr>
        <xdr:cNvSpPr txBox="1"/>
      </xdr:nvSpPr>
      <xdr:spPr>
        <a:xfrm>
          <a:off x="19992975" y="996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105219</xdr:rowOff>
    </xdr:from>
    <xdr:to>
      <xdr:col>112</xdr:col>
      <xdr:colOff>38100</xdr:colOff>
      <xdr:row>62</xdr:row>
      <xdr:rowOff>35369</xdr:rowOff>
    </xdr:to>
    <xdr:sp macro="" textlink="">
      <xdr:nvSpPr>
        <xdr:cNvPr id="701" name="楕円 700">
          <a:extLst>
            <a:ext uri="{FF2B5EF4-FFF2-40B4-BE49-F238E27FC236}">
              <a16:creationId xmlns:a16="http://schemas.microsoft.com/office/drawing/2014/main" id="{20B82ED8-9245-4FEC-83DA-6F64F2584CFC}"/>
            </a:ext>
          </a:extLst>
        </xdr:cNvPr>
        <xdr:cNvSpPr/>
      </xdr:nvSpPr>
      <xdr:spPr>
        <a:xfrm>
          <a:off x="19154775" y="99889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147447</xdr:rowOff>
    </xdr:from>
    <xdr:to>
      <xdr:col>116</xdr:col>
      <xdr:colOff>63500</xdr:colOff>
      <xdr:row>61</xdr:row>
      <xdr:rowOff>156019</xdr:rowOff>
    </xdr:to>
    <xdr:cxnSp macro="">
      <xdr:nvCxnSpPr>
        <xdr:cNvPr id="702" name="直線コネクタ 701">
          <a:extLst>
            <a:ext uri="{FF2B5EF4-FFF2-40B4-BE49-F238E27FC236}">
              <a16:creationId xmlns:a16="http://schemas.microsoft.com/office/drawing/2014/main" id="{E7455E97-26DB-4121-8E83-44C6923CEA76}"/>
            </a:ext>
          </a:extLst>
        </xdr:cNvPr>
        <xdr:cNvCxnSpPr/>
      </xdr:nvCxnSpPr>
      <xdr:spPr>
        <a:xfrm flipV="1">
          <a:off x="19202400" y="10031222"/>
          <a:ext cx="752475" cy="1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156655</xdr:rowOff>
    </xdr:from>
    <xdr:to>
      <xdr:col>107</xdr:col>
      <xdr:colOff>101600</xdr:colOff>
      <xdr:row>63</xdr:row>
      <xdr:rowOff>86805</xdr:rowOff>
    </xdr:to>
    <xdr:sp macro="" textlink="">
      <xdr:nvSpPr>
        <xdr:cNvPr id="703" name="楕円 702">
          <a:extLst>
            <a:ext uri="{FF2B5EF4-FFF2-40B4-BE49-F238E27FC236}">
              <a16:creationId xmlns:a16="http://schemas.microsoft.com/office/drawing/2014/main" id="{09F6ED15-7391-425B-B57D-B09B972DB66A}"/>
            </a:ext>
          </a:extLst>
        </xdr:cNvPr>
        <xdr:cNvSpPr/>
      </xdr:nvSpPr>
      <xdr:spPr>
        <a:xfrm>
          <a:off x="18345150" y="102087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156019</xdr:rowOff>
    </xdr:from>
    <xdr:to>
      <xdr:col>111</xdr:col>
      <xdr:colOff>177800</xdr:colOff>
      <xdr:row>63</xdr:row>
      <xdr:rowOff>36005</xdr:rowOff>
    </xdr:to>
    <xdr:cxnSp macro="">
      <xdr:nvCxnSpPr>
        <xdr:cNvPr id="704" name="直線コネクタ 703">
          <a:extLst>
            <a:ext uri="{FF2B5EF4-FFF2-40B4-BE49-F238E27FC236}">
              <a16:creationId xmlns:a16="http://schemas.microsoft.com/office/drawing/2014/main" id="{37BC80FB-F529-4DD1-9FFD-47489B471995}"/>
            </a:ext>
          </a:extLst>
        </xdr:cNvPr>
        <xdr:cNvCxnSpPr/>
      </xdr:nvCxnSpPr>
      <xdr:spPr>
        <a:xfrm flipV="1">
          <a:off x="18392775" y="10046144"/>
          <a:ext cx="809625" cy="20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109792</xdr:rowOff>
    </xdr:from>
    <xdr:to>
      <xdr:col>102</xdr:col>
      <xdr:colOff>165100</xdr:colOff>
      <xdr:row>62</xdr:row>
      <xdr:rowOff>39942</xdr:rowOff>
    </xdr:to>
    <xdr:sp macro="" textlink="">
      <xdr:nvSpPr>
        <xdr:cNvPr id="705" name="楕円 704">
          <a:extLst>
            <a:ext uri="{FF2B5EF4-FFF2-40B4-BE49-F238E27FC236}">
              <a16:creationId xmlns:a16="http://schemas.microsoft.com/office/drawing/2014/main" id="{AB569D79-B03D-4EA7-8336-3691AC813E1D}"/>
            </a:ext>
          </a:extLst>
        </xdr:cNvPr>
        <xdr:cNvSpPr/>
      </xdr:nvSpPr>
      <xdr:spPr>
        <a:xfrm>
          <a:off x="17554575" y="99935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160592</xdr:rowOff>
    </xdr:from>
    <xdr:to>
      <xdr:col>107</xdr:col>
      <xdr:colOff>50800</xdr:colOff>
      <xdr:row>63</xdr:row>
      <xdr:rowOff>36005</xdr:rowOff>
    </xdr:to>
    <xdr:cxnSp macro="">
      <xdr:nvCxnSpPr>
        <xdr:cNvPr id="706" name="直線コネクタ 705">
          <a:extLst>
            <a:ext uri="{FF2B5EF4-FFF2-40B4-BE49-F238E27FC236}">
              <a16:creationId xmlns:a16="http://schemas.microsoft.com/office/drawing/2014/main" id="{437C0FB1-8923-4EC8-8CDF-00ED75ABAD85}"/>
            </a:ext>
          </a:extLst>
        </xdr:cNvPr>
        <xdr:cNvCxnSpPr/>
      </xdr:nvCxnSpPr>
      <xdr:spPr>
        <a:xfrm>
          <a:off x="17602200" y="10050717"/>
          <a:ext cx="790575" cy="19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122365</xdr:rowOff>
    </xdr:from>
    <xdr:to>
      <xdr:col>98</xdr:col>
      <xdr:colOff>38100</xdr:colOff>
      <xdr:row>62</xdr:row>
      <xdr:rowOff>52515</xdr:rowOff>
    </xdr:to>
    <xdr:sp macro="" textlink="">
      <xdr:nvSpPr>
        <xdr:cNvPr id="707" name="楕円 706">
          <a:extLst>
            <a:ext uri="{FF2B5EF4-FFF2-40B4-BE49-F238E27FC236}">
              <a16:creationId xmlns:a16="http://schemas.microsoft.com/office/drawing/2014/main" id="{72482C2F-C1BD-4A5D-AFDC-6771DBF84ADD}"/>
            </a:ext>
          </a:extLst>
        </xdr:cNvPr>
        <xdr:cNvSpPr/>
      </xdr:nvSpPr>
      <xdr:spPr>
        <a:xfrm>
          <a:off x="16754475" y="1001249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160592</xdr:rowOff>
    </xdr:from>
    <xdr:to>
      <xdr:col>102</xdr:col>
      <xdr:colOff>114300</xdr:colOff>
      <xdr:row>62</xdr:row>
      <xdr:rowOff>1715</xdr:rowOff>
    </xdr:to>
    <xdr:cxnSp macro="">
      <xdr:nvCxnSpPr>
        <xdr:cNvPr id="708" name="直線コネクタ 707">
          <a:extLst>
            <a:ext uri="{FF2B5EF4-FFF2-40B4-BE49-F238E27FC236}">
              <a16:creationId xmlns:a16="http://schemas.microsoft.com/office/drawing/2014/main" id="{18482F01-4E3B-483D-ACE1-4935A3696E04}"/>
            </a:ext>
          </a:extLst>
        </xdr:cNvPr>
        <xdr:cNvCxnSpPr/>
      </xdr:nvCxnSpPr>
      <xdr:spPr>
        <a:xfrm flipV="1">
          <a:off x="16802100" y="1005071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709" name="n_1aveValue【学校施設】&#10;一人当たり面積">
          <a:extLst>
            <a:ext uri="{FF2B5EF4-FFF2-40B4-BE49-F238E27FC236}">
              <a16:creationId xmlns:a16="http://schemas.microsoft.com/office/drawing/2014/main" id="{D8C00BD9-245B-40DE-837A-FC1911477982}"/>
            </a:ext>
          </a:extLst>
        </xdr:cNvPr>
        <xdr:cNvSpPr txBox="1"/>
      </xdr:nvSpPr>
      <xdr:spPr>
        <a:xfrm>
          <a:off x="18983402" y="960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710" name="n_2aveValue【学校施設】&#10;一人当たり面積">
          <a:extLst>
            <a:ext uri="{FF2B5EF4-FFF2-40B4-BE49-F238E27FC236}">
              <a16:creationId xmlns:a16="http://schemas.microsoft.com/office/drawing/2014/main" id="{F14F87D5-C1E3-4EB3-A527-4CA813DE2A95}"/>
            </a:ext>
          </a:extLst>
        </xdr:cNvPr>
        <xdr:cNvSpPr txBox="1"/>
      </xdr:nvSpPr>
      <xdr:spPr>
        <a:xfrm>
          <a:off x="18183302" y="962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711" name="n_3aveValue【学校施設】&#10;一人当たり面積">
          <a:extLst>
            <a:ext uri="{FF2B5EF4-FFF2-40B4-BE49-F238E27FC236}">
              <a16:creationId xmlns:a16="http://schemas.microsoft.com/office/drawing/2014/main" id="{19AB3CFB-D796-4190-ADBE-4905EDEDAE51}"/>
            </a:ext>
          </a:extLst>
        </xdr:cNvPr>
        <xdr:cNvSpPr txBox="1"/>
      </xdr:nvSpPr>
      <xdr:spPr>
        <a:xfrm>
          <a:off x="17383202" y="962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712" name="n_4aveValue【学校施設】&#10;一人当たり面積">
          <a:extLst>
            <a:ext uri="{FF2B5EF4-FFF2-40B4-BE49-F238E27FC236}">
              <a16:creationId xmlns:a16="http://schemas.microsoft.com/office/drawing/2014/main" id="{76300CC1-EF35-4B81-8602-BC807CADF81A}"/>
            </a:ext>
          </a:extLst>
        </xdr:cNvPr>
        <xdr:cNvSpPr txBox="1"/>
      </xdr:nvSpPr>
      <xdr:spPr>
        <a:xfrm>
          <a:off x="16592627" y="974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26496</xdr:rowOff>
    </xdr:from>
    <xdr:ext cx="469744" cy="259045"/>
    <xdr:sp macro="" textlink="">
      <xdr:nvSpPr>
        <xdr:cNvPr id="713" name="n_1mainValue【学校施設】&#10;一人当たり面積">
          <a:extLst>
            <a:ext uri="{FF2B5EF4-FFF2-40B4-BE49-F238E27FC236}">
              <a16:creationId xmlns:a16="http://schemas.microsoft.com/office/drawing/2014/main" id="{610F5990-101D-4DF3-A112-8BD8B1AC4E1E}"/>
            </a:ext>
          </a:extLst>
        </xdr:cNvPr>
        <xdr:cNvSpPr txBox="1"/>
      </xdr:nvSpPr>
      <xdr:spPr>
        <a:xfrm>
          <a:off x="18983402" y="1007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77932</xdr:rowOff>
    </xdr:from>
    <xdr:ext cx="469744" cy="259045"/>
    <xdr:sp macro="" textlink="">
      <xdr:nvSpPr>
        <xdr:cNvPr id="714" name="n_2mainValue【学校施設】&#10;一人当たり面積">
          <a:extLst>
            <a:ext uri="{FF2B5EF4-FFF2-40B4-BE49-F238E27FC236}">
              <a16:creationId xmlns:a16="http://schemas.microsoft.com/office/drawing/2014/main" id="{B53FF6FF-FBB7-4C13-AD5F-C387834ECD66}"/>
            </a:ext>
          </a:extLst>
        </xdr:cNvPr>
        <xdr:cNvSpPr txBox="1"/>
      </xdr:nvSpPr>
      <xdr:spPr>
        <a:xfrm>
          <a:off x="18183302" y="10288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31069</xdr:rowOff>
    </xdr:from>
    <xdr:ext cx="469744" cy="259045"/>
    <xdr:sp macro="" textlink="">
      <xdr:nvSpPr>
        <xdr:cNvPr id="715" name="n_3mainValue【学校施設】&#10;一人当たり面積">
          <a:extLst>
            <a:ext uri="{FF2B5EF4-FFF2-40B4-BE49-F238E27FC236}">
              <a16:creationId xmlns:a16="http://schemas.microsoft.com/office/drawing/2014/main" id="{74A55B77-3E22-4053-B6BB-AFCC446E5F6C}"/>
            </a:ext>
          </a:extLst>
        </xdr:cNvPr>
        <xdr:cNvSpPr txBox="1"/>
      </xdr:nvSpPr>
      <xdr:spPr>
        <a:xfrm>
          <a:off x="17383202" y="10076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43642</xdr:rowOff>
    </xdr:from>
    <xdr:ext cx="469744" cy="259045"/>
    <xdr:sp macro="" textlink="">
      <xdr:nvSpPr>
        <xdr:cNvPr id="716" name="n_4mainValue【学校施設】&#10;一人当たり面積">
          <a:extLst>
            <a:ext uri="{FF2B5EF4-FFF2-40B4-BE49-F238E27FC236}">
              <a16:creationId xmlns:a16="http://schemas.microsoft.com/office/drawing/2014/main" id="{59B5DC94-7E6E-4320-99AD-51E9037CA159}"/>
            </a:ext>
          </a:extLst>
        </xdr:cNvPr>
        <xdr:cNvSpPr txBox="1"/>
      </xdr:nvSpPr>
      <xdr:spPr>
        <a:xfrm>
          <a:off x="16592627" y="1009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83EDF790-48A5-4262-93F6-DF7DACA20E4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45248D9C-56B0-4D0F-9DD7-E98C7BB4423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706E79B4-736E-4F5F-89F5-D03B793F1FCF}"/>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346AD8AF-BEAD-40A6-860D-50846EB5C9A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0AAAD5C9-0437-4DF6-A804-786268BB17B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5F57EBD2-0E26-437D-AB20-148B599A5DA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944D6F31-1890-40FD-BAC5-AD129A322F4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C909B86B-4872-412A-A30B-DC88C60922D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4B75DD09-B9AD-4D35-B630-FF577B22D3A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305F3D02-C4BB-4A42-BD1A-7F2E0DD89441}"/>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632E391C-7D91-4EC0-8335-B093B367629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a:extLst>
            <a:ext uri="{FF2B5EF4-FFF2-40B4-BE49-F238E27FC236}">
              <a16:creationId xmlns:a16="http://schemas.microsoft.com/office/drawing/2014/main" id="{4207F8ED-4BCA-4E0F-94EC-0634C95A593A}"/>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a:extLst>
            <a:ext uri="{FF2B5EF4-FFF2-40B4-BE49-F238E27FC236}">
              <a16:creationId xmlns:a16="http://schemas.microsoft.com/office/drawing/2014/main" id="{A1A5963D-B25D-4F95-A69F-E631939AF18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a:extLst>
            <a:ext uri="{FF2B5EF4-FFF2-40B4-BE49-F238E27FC236}">
              <a16:creationId xmlns:a16="http://schemas.microsoft.com/office/drawing/2014/main" id="{586419CD-81F1-4DF8-8CD9-92BADD6490E9}"/>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a:extLst>
            <a:ext uri="{FF2B5EF4-FFF2-40B4-BE49-F238E27FC236}">
              <a16:creationId xmlns:a16="http://schemas.microsoft.com/office/drawing/2014/main" id="{F7B55E02-5205-4DEF-BC41-BBECAAF28F40}"/>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a:extLst>
            <a:ext uri="{FF2B5EF4-FFF2-40B4-BE49-F238E27FC236}">
              <a16:creationId xmlns:a16="http://schemas.microsoft.com/office/drawing/2014/main" id="{F19F0968-52E9-474B-AA55-87F512B283FD}"/>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a:extLst>
            <a:ext uri="{FF2B5EF4-FFF2-40B4-BE49-F238E27FC236}">
              <a16:creationId xmlns:a16="http://schemas.microsoft.com/office/drawing/2014/main" id="{B98BCD98-5383-46D3-8CD7-8C4CC341CC89}"/>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a:extLst>
            <a:ext uri="{FF2B5EF4-FFF2-40B4-BE49-F238E27FC236}">
              <a16:creationId xmlns:a16="http://schemas.microsoft.com/office/drawing/2014/main" id="{0C6E1DCD-B1B4-4A51-BFB2-4C54FC21FAE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a:extLst>
            <a:ext uri="{FF2B5EF4-FFF2-40B4-BE49-F238E27FC236}">
              <a16:creationId xmlns:a16="http://schemas.microsoft.com/office/drawing/2014/main" id="{E643BDC3-FAD4-4ED9-A4E4-7665A3C9C40B}"/>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a:extLst>
            <a:ext uri="{FF2B5EF4-FFF2-40B4-BE49-F238E27FC236}">
              <a16:creationId xmlns:a16="http://schemas.microsoft.com/office/drawing/2014/main" id="{4AF9FAB9-27B1-4CA6-890B-9C2608644DF9}"/>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a:extLst>
            <a:ext uri="{FF2B5EF4-FFF2-40B4-BE49-F238E27FC236}">
              <a16:creationId xmlns:a16="http://schemas.microsoft.com/office/drawing/2014/main" id="{3EF83566-1394-4364-85ED-5A3FD2779F81}"/>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a:extLst>
            <a:ext uri="{FF2B5EF4-FFF2-40B4-BE49-F238E27FC236}">
              <a16:creationId xmlns:a16="http://schemas.microsoft.com/office/drawing/2014/main" id="{AD974055-9487-4352-B6C9-53309D9CEF5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a:extLst>
            <a:ext uri="{FF2B5EF4-FFF2-40B4-BE49-F238E27FC236}">
              <a16:creationId xmlns:a16="http://schemas.microsoft.com/office/drawing/2014/main" id="{4387CAAE-DFFC-45A9-B42D-2B4D4956E47F}"/>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a:extLst>
            <a:ext uri="{FF2B5EF4-FFF2-40B4-BE49-F238E27FC236}">
              <a16:creationId xmlns:a16="http://schemas.microsoft.com/office/drawing/2014/main" id="{37578C3A-1058-4EC7-84F2-AFD11B4B066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a:extLst>
            <a:ext uri="{FF2B5EF4-FFF2-40B4-BE49-F238E27FC236}">
              <a16:creationId xmlns:a16="http://schemas.microsoft.com/office/drawing/2014/main" id="{EBEB6AAF-1972-466A-9118-F359E6B767D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742" name="直線コネクタ 741">
          <a:extLst>
            <a:ext uri="{FF2B5EF4-FFF2-40B4-BE49-F238E27FC236}">
              <a16:creationId xmlns:a16="http://schemas.microsoft.com/office/drawing/2014/main" id="{61AD9B51-B651-4E36-8999-D79E96014709}"/>
            </a:ext>
          </a:extLst>
        </xdr:cNvPr>
        <xdr:cNvCxnSpPr/>
      </xdr:nvCxnSpPr>
      <xdr:spPr>
        <a:xfrm flipV="1">
          <a:off x="14696439" y="12556671"/>
          <a:ext cx="0" cy="1519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743" name="【児童館】&#10;有形固定資産減価償却率最小値テキスト">
          <a:extLst>
            <a:ext uri="{FF2B5EF4-FFF2-40B4-BE49-F238E27FC236}">
              <a16:creationId xmlns:a16="http://schemas.microsoft.com/office/drawing/2014/main" id="{5571FC2F-8AEA-4513-917A-AD85E0BF3023}"/>
            </a:ext>
          </a:extLst>
        </xdr:cNvPr>
        <xdr:cNvSpPr txBox="1"/>
      </xdr:nvSpPr>
      <xdr:spPr>
        <a:xfrm>
          <a:off x="14735175" y="1407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744" name="直線コネクタ 743">
          <a:extLst>
            <a:ext uri="{FF2B5EF4-FFF2-40B4-BE49-F238E27FC236}">
              <a16:creationId xmlns:a16="http://schemas.microsoft.com/office/drawing/2014/main" id="{2B041B9A-6297-4922-93B3-AD6145DBBFCB}"/>
            </a:ext>
          </a:extLst>
        </xdr:cNvPr>
        <xdr:cNvCxnSpPr/>
      </xdr:nvCxnSpPr>
      <xdr:spPr>
        <a:xfrm>
          <a:off x="14611350" y="14076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745" name="【児童館】&#10;有形固定資産減価償却率最大値テキスト">
          <a:extLst>
            <a:ext uri="{FF2B5EF4-FFF2-40B4-BE49-F238E27FC236}">
              <a16:creationId xmlns:a16="http://schemas.microsoft.com/office/drawing/2014/main" id="{29E4DC48-A3BC-42F6-B3A6-4F7DD5031A90}"/>
            </a:ext>
          </a:extLst>
        </xdr:cNvPr>
        <xdr:cNvSpPr txBox="1"/>
      </xdr:nvSpPr>
      <xdr:spPr>
        <a:xfrm>
          <a:off x="14735175" y="123445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746" name="直線コネクタ 745">
          <a:extLst>
            <a:ext uri="{FF2B5EF4-FFF2-40B4-BE49-F238E27FC236}">
              <a16:creationId xmlns:a16="http://schemas.microsoft.com/office/drawing/2014/main" id="{59496BAD-4C4E-47D9-B07D-EC5598641E16}"/>
            </a:ext>
          </a:extLst>
        </xdr:cNvPr>
        <xdr:cNvCxnSpPr/>
      </xdr:nvCxnSpPr>
      <xdr:spPr>
        <a:xfrm>
          <a:off x="14611350" y="125566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139172</xdr:rowOff>
    </xdr:from>
    <xdr:ext cx="405111" cy="259045"/>
    <xdr:sp macro="" textlink="">
      <xdr:nvSpPr>
        <xdr:cNvPr id="747" name="【児童館】&#10;有形固定資産減価償却率平均値テキスト">
          <a:extLst>
            <a:ext uri="{FF2B5EF4-FFF2-40B4-BE49-F238E27FC236}">
              <a16:creationId xmlns:a16="http://schemas.microsoft.com/office/drawing/2014/main" id="{81BEECB1-E37B-4E25-96B3-B6E5BBE6D0F2}"/>
            </a:ext>
          </a:extLst>
        </xdr:cNvPr>
        <xdr:cNvSpPr txBox="1"/>
      </xdr:nvSpPr>
      <xdr:spPr>
        <a:xfrm>
          <a:off x="14735175" y="13267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748" name="フローチャート: 判断 747">
          <a:extLst>
            <a:ext uri="{FF2B5EF4-FFF2-40B4-BE49-F238E27FC236}">
              <a16:creationId xmlns:a16="http://schemas.microsoft.com/office/drawing/2014/main" id="{6D885892-027B-4941-B364-05FE9E363366}"/>
            </a:ext>
          </a:extLst>
        </xdr:cNvPr>
        <xdr:cNvSpPr/>
      </xdr:nvSpPr>
      <xdr:spPr>
        <a:xfrm>
          <a:off x="14649450" y="134036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749" name="フローチャート: 判断 748">
          <a:extLst>
            <a:ext uri="{FF2B5EF4-FFF2-40B4-BE49-F238E27FC236}">
              <a16:creationId xmlns:a16="http://schemas.microsoft.com/office/drawing/2014/main" id="{04C9A54D-FD4C-4337-9248-B31BFFE1927C}"/>
            </a:ext>
          </a:extLst>
        </xdr:cNvPr>
        <xdr:cNvSpPr/>
      </xdr:nvSpPr>
      <xdr:spPr>
        <a:xfrm>
          <a:off x="13887450" y="134315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750" name="フローチャート: 判断 749">
          <a:extLst>
            <a:ext uri="{FF2B5EF4-FFF2-40B4-BE49-F238E27FC236}">
              <a16:creationId xmlns:a16="http://schemas.microsoft.com/office/drawing/2014/main" id="{B78ABCC3-2946-4ED1-B145-8DDA6BDDFC69}"/>
            </a:ext>
          </a:extLst>
        </xdr:cNvPr>
        <xdr:cNvSpPr/>
      </xdr:nvSpPr>
      <xdr:spPr>
        <a:xfrm>
          <a:off x="13096875" y="134119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751" name="フローチャート: 判断 750">
          <a:extLst>
            <a:ext uri="{FF2B5EF4-FFF2-40B4-BE49-F238E27FC236}">
              <a16:creationId xmlns:a16="http://schemas.microsoft.com/office/drawing/2014/main" id="{1E764EF3-5B0F-4377-AF9B-042E84FF3DB8}"/>
            </a:ext>
          </a:extLst>
        </xdr:cNvPr>
        <xdr:cNvSpPr/>
      </xdr:nvSpPr>
      <xdr:spPr>
        <a:xfrm>
          <a:off x="12296775" y="134282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752" name="フローチャート: 判断 751">
          <a:extLst>
            <a:ext uri="{FF2B5EF4-FFF2-40B4-BE49-F238E27FC236}">
              <a16:creationId xmlns:a16="http://schemas.microsoft.com/office/drawing/2014/main" id="{AE00AED8-D27F-476F-9DAB-A19B735278A8}"/>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987B1CFF-D1D8-41A1-86A5-84BAC0B5A44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78D06463-040B-4E32-860D-C5065781A54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2BED6D03-B371-4087-B566-009B9221D73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CBC6AAF-7FB5-4DB7-8B87-C67049FDB0F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305B8C4-9A96-4D8D-B406-B81CD9B1CED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80373</xdr:rowOff>
    </xdr:from>
    <xdr:to>
      <xdr:col>85</xdr:col>
      <xdr:colOff>177800</xdr:colOff>
      <xdr:row>85</xdr:row>
      <xdr:rowOff>10523</xdr:rowOff>
    </xdr:to>
    <xdr:sp macro="" textlink="">
      <xdr:nvSpPr>
        <xdr:cNvPr id="758" name="楕円 757">
          <a:extLst>
            <a:ext uri="{FF2B5EF4-FFF2-40B4-BE49-F238E27FC236}">
              <a16:creationId xmlns:a16="http://schemas.microsoft.com/office/drawing/2014/main" id="{177F034A-370E-4C7B-8BF1-6D98A2521613}"/>
            </a:ext>
          </a:extLst>
        </xdr:cNvPr>
        <xdr:cNvSpPr/>
      </xdr:nvSpPr>
      <xdr:spPr>
        <a:xfrm>
          <a:off x="14649450" y="136947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58800</xdr:rowOff>
    </xdr:from>
    <xdr:ext cx="405111" cy="259045"/>
    <xdr:sp macro="" textlink="">
      <xdr:nvSpPr>
        <xdr:cNvPr id="759" name="【児童館】&#10;有形固定資産減価償却率該当値テキスト">
          <a:extLst>
            <a:ext uri="{FF2B5EF4-FFF2-40B4-BE49-F238E27FC236}">
              <a16:creationId xmlns:a16="http://schemas.microsoft.com/office/drawing/2014/main" id="{FFF55A2E-2E55-48BF-A14C-D9F562266AFE}"/>
            </a:ext>
          </a:extLst>
        </xdr:cNvPr>
        <xdr:cNvSpPr txBox="1"/>
      </xdr:nvSpPr>
      <xdr:spPr>
        <a:xfrm>
          <a:off x="14735175" y="1367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80373</xdr:rowOff>
    </xdr:from>
    <xdr:to>
      <xdr:col>81</xdr:col>
      <xdr:colOff>101600</xdr:colOff>
      <xdr:row>85</xdr:row>
      <xdr:rowOff>10523</xdr:rowOff>
    </xdr:to>
    <xdr:sp macro="" textlink="">
      <xdr:nvSpPr>
        <xdr:cNvPr id="760" name="楕円 759">
          <a:extLst>
            <a:ext uri="{FF2B5EF4-FFF2-40B4-BE49-F238E27FC236}">
              <a16:creationId xmlns:a16="http://schemas.microsoft.com/office/drawing/2014/main" id="{A3C0EA3F-8895-4180-A576-B3D9E67F8E70}"/>
            </a:ext>
          </a:extLst>
        </xdr:cNvPr>
        <xdr:cNvSpPr/>
      </xdr:nvSpPr>
      <xdr:spPr>
        <a:xfrm>
          <a:off x="13887450" y="136947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131173</xdr:rowOff>
    </xdr:from>
    <xdr:to>
      <xdr:col>85</xdr:col>
      <xdr:colOff>127000</xdr:colOff>
      <xdr:row>84</xdr:row>
      <xdr:rowOff>131173</xdr:rowOff>
    </xdr:to>
    <xdr:cxnSp macro="">
      <xdr:nvCxnSpPr>
        <xdr:cNvPr id="761" name="直線コネクタ 760">
          <a:extLst>
            <a:ext uri="{FF2B5EF4-FFF2-40B4-BE49-F238E27FC236}">
              <a16:creationId xmlns:a16="http://schemas.microsoft.com/office/drawing/2014/main" id="{272357D0-07F8-4577-9769-1A32834BAD72}"/>
            </a:ext>
          </a:extLst>
        </xdr:cNvPr>
        <xdr:cNvCxnSpPr/>
      </xdr:nvCxnSpPr>
      <xdr:spPr>
        <a:xfrm>
          <a:off x="13935075" y="13742398"/>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49349</xdr:rowOff>
    </xdr:from>
    <xdr:to>
      <xdr:col>76</xdr:col>
      <xdr:colOff>165100</xdr:colOff>
      <xdr:row>85</xdr:row>
      <xdr:rowOff>150949</xdr:rowOff>
    </xdr:to>
    <xdr:sp macro="" textlink="">
      <xdr:nvSpPr>
        <xdr:cNvPr id="762" name="楕円 761">
          <a:extLst>
            <a:ext uri="{FF2B5EF4-FFF2-40B4-BE49-F238E27FC236}">
              <a16:creationId xmlns:a16="http://schemas.microsoft.com/office/drawing/2014/main" id="{73249EC8-71F7-474F-A718-4AB61B625B7A}"/>
            </a:ext>
          </a:extLst>
        </xdr:cNvPr>
        <xdr:cNvSpPr/>
      </xdr:nvSpPr>
      <xdr:spPr>
        <a:xfrm>
          <a:off x="13096875" y="138193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131173</xdr:rowOff>
    </xdr:from>
    <xdr:to>
      <xdr:col>81</xdr:col>
      <xdr:colOff>50800</xdr:colOff>
      <xdr:row>85</xdr:row>
      <xdr:rowOff>100149</xdr:rowOff>
    </xdr:to>
    <xdr:cxnSp macro="">
      <xdr:nvCxnSpPr>
        <xdr:cNvPr id="763" name="直線コネクタ 762">
          <a:extLst>
            <a:ext uri="{FF2B5EF4-FFF2-40B4-BE49-F238E27FC236}">
              <a16:creationId xmlns:a16="http://schemas.microsoft.com/office/drawing/2014/main" id="{F42095D9-9883-417D-A7D8-56C17A28908F}"/>
            </a:ext>
          </a:extLst>
        </xdr:cNvPr>
        <xdr:cNvCxnSpPr/>
      </xdr:nvCxnSpPr>
      <xdr:spPr>
        <a:xfrm flipV="1">
          <a:off x="13144500" y="13742398"/>
          <a:ext cx="790575" cy="13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165281</xdr:rowOff>
    </xdr:from>
    <xdr:to>
      <xdr:col>72</xdr:col>
      <xdr:colOff>38100</xdr:colOff>
      <xdr:row>86</xdr:row>
      <xdr:rowOff>95431</xdr:rowOff>
    </xdr:to>
    <xdr:sp macro="" textlink="">
      <xdr:nvSpPr>
        <xdr:cNvPr id="764" name="楕円 763">
          <a:extLst>
            <a:ext uri="{FF2B5EF4-FFF2-40B4-BE49-F238E27FC236}">
              <a16:creationId xmlns:a16="http://schemas.microsoft.com/office/drawing/2014/main" id="{920B11AC-046B-4346-B5D6-4B4C02737FEC}"/>
            </a:ext>
          </a:extLst>
        </xdr:cNvPr>
        <xdr:cNvSpPr/>
      </xdr:nvSpPr>
      <xdr:spPr>
        <a:xfrm>
          <a:off x="12296775" y="139352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100149</xdr:rowOff>
    </xdr:from>
    <xdr:to>
      <xdr:col>76</xdr:col>
      <xdr:colOff>114300</xdr:colOff>
      <xdr:row>86</xdr:row>
      <xdr:rowOff>44631</xdr:rowOff>
    </xdr:to>
    <xdr:cxnSp macro="">
      <xdr:nvCxnSpPr>
        <xdr:cNvPr id="765" name="直線コネクタ 764">
          <a:extLst>
            <a:ext uri="{FF2B5EF4-FFF2-40B4-BE49-F238E27FC236}">
              <a16:creationId xmlns:a16="http://schemas.microsoft.com/office/drawing/2014/main" id="{209357DC-D44A-4203-9AAD-F2758DF74183}"/>
            </a:ext>
          </a:extLst>
        </xdr:cNvPr>
        <xdr:cNvCxnSpPr/>
      </xdr:nvCxnSpPr>
      <xdr:spPr>
        <a:xfrm flipV="1">
          <a:off x="12344400" y="13876474"/>
          <a:ext cx="800100" cy="10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129358</xdr:rowOff>
    </xdr:from>
    <xdr:to>
      <xdr:col>67</xdr:col>
      <xdr:colOff>101600</xdr:colOff>
      <xdr:row>86</xdr:row>
      <xdr:rowOff>59508</xdr:rowOff>
    </xdr:to>
    <xdr:sp macro="" textlink="">
      <xdr:nvSpPr>
        <xdr:cNvPr id="766" name="楕円 765">
          <a:extLst>
            <a:ext uri="{FF2B5EF4-FFF2-40B4-BE49-F238E27FC236}">
              <a16:creationId xmlns:a16="http://schemas.microsoft.com/office/drawing/2014/main" id="{6A03D3BC-5EFD-4A83-BDA3-B4B57D84F187}"/>
            </a:ext>
          </a:extLst>
        </xdr:cNvPr>
        <xdr:cNvSpPr/>
      </xdr:nvSpPr>
      <xdr:spPr>
        <a:xfrm>
          <a:off x="11487150" y="138993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8708</xdr:rowOff>
    </xdr:from>
    <xdr:to>
      <xdr:col>71</xdr:col>
      <xdr:colOff>177800</xdr:colOff>
      <xdr:row>86</xdr:row>
      <xdr:rowOff>44631</xdr:rowOff>
    </xdr:to>
    <xdr:cxnSp macro="">
      <xdr:nvCxnSpPr>
        <xdr:cNvPr id="767" name="直線コネクタ 766">
          <a:extLst>
            <a:ext uri="{FF2B5EF4-FFF2-40B4-BE49-F238E27FC236}">
              <a16:creationId xmlns:a16="http://schemas.microsoft.com/office/drawing/2014/main" id="{1F516D6F-CC6F-425A-A71A-F9457CB76831}"/>
            </a:ext>
          </a:extLst>
        </xdr:cNvPr>
        <xdr:cNvCxnSpPr/>
      </xdr:nvCxnSpPr>
      <xdr:spPr>
        <a:xfrm>
          <a:off x="11534775" y="13946958"/>
          <a:ext cx="8096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93997</xdr:rowOff>
    </xdr:from>
    <xdr:ext cx="405111" cy="259045"/>
    <xdr:sp macro="" textlink="">
      <xdr:nvSpPr>
        <xdr:cNvPr id="768" name="n_1aveValue【児童館】&#10;有形固定資産減価償却率">
          <a:extLst>
            <a:ext uri="{FF2B5EF4-FFF2-40B4-BE49-F238E27FC236}">
              <a16:creationId xmlns:a16="http://schemas.microsoft.com/office/drawing/2014/main" id="{D8399DA7-E8AB-44A1-9E1F-2F4FD67CE426}"/>
            </a:ext>
          </a:extLst>
        </xdr:cNvPr>
        <xdr:cNvSpPr txBox="1"/>
      </xdr:nvSpPr>
      <xdr:spPr>
        <a:xfrm>
          <a:off x="13745219"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74403</xdr:rowOff>
    </xdr:from>
    <xdr:ext cx="405111" cy="259045"/>
    <xdr:sp macro="" textlink="">
      <xdr:nvSpPr>
        <xdr:cNvPr id="769" name="n_2aveValue【児童館】&#10;有形固定資産減価償却率">
          <a:extLst>
            <a:ext uri="{FF2B5EF4-FFF2-40B4-BE49-F238E27FC236}">
              <a16:creationId xmlns:a16="http://schemas.microsoft.com/office/drawing/2014/main" id="{A688122B-5849-4B8E-90DD-E4793A8BAF14}"/>
            </a:ext>
          </a:extLst>
        </xdr:cNvPr>
        <xdr:cNvSpPr txBox="1"/>
      </xdr:nvSpPr>
      <xdr:spPr>
        <a:xfrm>
          <a:off x="12964169" y="1319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770" name="n_3aveValue【児童館】&#10;有形固定資産減価償却率">
          <a:extLst>
            <a:ext uri="{FF2B5EF4-FFF2-40B4-BE49-F238E27FC236}">
              <a16:creationId xmlns:a16="http://schemas.microsoft.com/office/drawing/2014/main" id="{1E8ADE79-71B9-45EE-92DC-A1A1F9092002}"/>
            </a:ext>
          </a:extLst>
        </xdr:cNvPr>
        <xdr:cNvSpPr txBox="1"/>
      </xdr:nvSpPr>
      <xdr:spPr>
        <a:xfrm>
          <a:off x="12164069" y="13213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771" name="n_4aveValue【児童館】&#10;有形固定資産減価償却率">
          <a:extLst>
            <a:ext uri="{FF2B5EF4-FFF2-40B4-BE49-F238E27FC236}">
              <a16:creationId xmlns:a16="http://schemas.microsoft.com/office/drawing/2014/main" id="{8F0F5BF3-8FD0-4494-9010-786FFE641B34}"/>
            </a:ext>
          </a:extLst>
        </xdr:cNvPr>
        <xdr:cNvSpPr txBox="1"/>
      </xdr:nvSpPr>
      <xdr:spPr>
        <a:xfrm>
          <a:off x="11354444" y="13070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1650</xdr:rowOff>
    </xdr:from>
    <xdr:ext cx="405111" cy="259045"/>
    <xdr:sp macro="" textlink="">
      <xdr:nvSpPr>
        <xdr:cNvPr id="772" name="n_1mainValue【児童館】&#10;有形固定資産減価償却率">
          <a:extLst>
            <a:ext uri="{FF2B5EF4-FFF2-40B4-BE49-F238E27FC236}">
              <a16:creationId xmlns:a16="http://schemas.microsoft.com/office/drawing/2014/main" id="{95A20E1C-BFA2-4869-B7F0-66E193BF3CC0}"/>
            </a:ext>
          </a:extLst>
        </xdr:cNvPr>
        <xdr:cNvSpPr txBox="1"/>
      </xdr:nvSpPr>
      <xdr:spPr>
        <a:xfrm>
          <a:off x="13745219" y="1377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142076</xdr:rowOff>
    </xdr:from>
    <xdr:ext cx="405111" cy="259045"/>
    <xdr:sp macro="" textlink="">
      <xdr:nvSpPr>
        <xdr:cNvPr id="773" name="n_2mainValue【児童館】&#10;有形固定資産減価償却率">
          <a:extLst>
            <a:ext uri="{FF2B5EF4-FFF2-40B4-BE49-F238E27FC236}">
              <a16:creationId xmlns:a16="http://schemas.microsoft.com/office/drawing/2014/main" id="{DFEA3F8F-5180-4B69-A9EC-4EF4F90BA53C}"/>
            </a:ext>
          </a:extLst>
        </xdr:cNvPr>
        <xdr:cNvSpPr txBox="1"/>
      </xdr:nvSpPr>
      <xdr:spPr>
        <a:xfrm>
          <a:off x="12964169" y="1391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86558</xdr:rowOff>
    </xdr:from>
    <xdr:ext cx="405111" cy="259045"/>
    <xdr:sp macro="" textlink="">
      <xdr:nvSpPr>
        <xdr:cNvPr id="774" name="n_3mainValue【児童館】&#10;有形固定資産減価償却率">
          <a:extLst>
            <a:ext uri="{FF2B5EF4-FFF2-40B4-BE49-F238E27FC236}">
              <a16:creationId xmlns:a16="http://schemas.microsoft.com/office/drawing/2014/main" id="{65752ED4-57A1-4C6A-93B6-A43CCDFBC357}"/>
            </a:ext>
          </a:extLst>
        </xdr:cNvPr>
        <xdr:cNvSpPr txBox="1"/>
      </xdr:nvSpPr>
      <xdr:spPr>
        <a:xfrm>
          <a:off x="12164069" y="1401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50635</xdr:rowOff>
    </xdr:from>
    <xdr:ext cx="405111" cy="259045"/>
    <xdr:sp macro="" textlink="">
      <xdr:nvSpPr>
        <xdr:cNvPr id="775" name="n_4mainValue【児童館】&#10;有形固定資産減価償却率">
          <a:extLst>
            <a:ext uri="{FF2B5EF4-FFF2-40B4-BE49-F238E27FC236}">
              <a16:creationId xmlns:a16="http://schemas.microsoft.com/office/drawing/2014/main" id="{1566463A-2A15-4DFC-ADDF-4C3FF451395B}"/>
            </a:ext>
          </a:extLst>
        </xdr:cNvPr>
        <xdr:cNvSpPr txBox="1"/>
      </xdr:nvSpPr>
      <xdr:spPr>
        <a:xfrm>
          <a:off x="11354444" y="1398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A3FAB600-1873-4A62-8C20-8269C566615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F5814CB6-309E-4CAB-90ED-44ABB14AF62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CF52D1A0-1181-4010-B8B6-BD15ECEBC92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D00ADD3F-CFBB-48A8-8BC0-97BB7472A30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B16930EC-B0BC-4525-A23F-5669C0323F9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83DA72B3-0666-48C0-94F9-17AB9E82866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9C6C9CF9-728F-4B13-98AE-5B3C10FD6EB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8061B44C-6A12-401E-A437-935A59A744B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93E6D406-8E01-428E-A6E7-AD3311705C9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B8F43D86-B273-4B63-B8EB-1151F97F3FB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8CA80AF4-4DCB-4397-9C89-B53FCE695C57}"/>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56B26813-E58F-4F5D-AB71-1174D01C36E5}"/>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07FECD7A-97C2-445F-A987-9F363C1DE0A2}"/>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25547A11-A84F-4A43-BD74-395B65830E72}"/>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B66A00AF-3EC1-4204-9E18-A76546C58C1C}"/>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737F8601-B99D-4327-811D-9CFC32DA5B76}"/>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FDEDF517-2D0A-4B44-8196-CF2E14055BEC}"/>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6AAE688F-0A53-4F0B-8885-45756260DB69}"/>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FC99F7E0-F87C-4985-AD4E-BAD31A06561D}"/>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2327E939-FB48-4526-8A90-D679F17F6C12}"/>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C32A6012-58B4-4E6C-9384-EE2ACB32FBD3}"/>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C3ADC7F0-FB36-4859-9D08-A50FBF26CE44}"/>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7D39360D-6E19-4BA4-A52B-32F87D62716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32945955-A274-4A43-BDEF-8EF25CFAD39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児童館】&#10;一人当たり面積グラフ枠">
          <a:extLst>
            <a:ext uri="{FF2B5EF4-FFF2-40B4-BE49-F238E27FC236}">
              <a16:creationId xmlns:a16="http://schemas.microsoft.com/office/drawing/2014/main" id="{997A9061-F9D7-4B21-923C-9291EDDC01D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801" name="直線コネクタ 800">
          <a:extLst>
            <a:ext uri="{FF2B5EF4-FFF2-40B4-BE49-F238E27FC236}">
              <a16:creationId xmlns:a16="http://schemas.microsoft.com/office/drawing/2014/main" id="{0B199B8D-9C75-4DF7-9E4D-DAA11F37656E}"/>
            </a:ext>
          </a:extLst>
        </xdr:cNvPr>
        <xdr:cNvCxnSpPr/>
      </xdr:nvCxnSpPr>
      <xdr:spPr>
        <a:xfrm flipV="1">
          <a:off x="19954239" y="12573000"/>
          <a:ext cx="0" cy="149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802" name="【児童館】&#10;一人当たり面積最小値テキスト">
          <a:extLst>
            <a:ext uri="{FF2B5EF4-FFF2-40B4-BE49-F238E27FC236}">
              <a16:creationId xmlns:a16="http://schemas.microsoft.com/office/drawing/2014/main" id="{E210E706-0818-4054-90AC-76E0B599D2A6}"/>
            </a:ext>
          </a:extLst>
        </xdr:cNvPr>
        <xdr:cNvSpPr txBox="1"/>
      </xdr:nvSpPr>
      <xdr:spPr>
        <a:xfrm>
          <a:off x="19992975" y="14078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803" name="直線コネクタ 802">
          <a:extLst>
            <a:ext uri="{FF2B5EF4-FFF2-40B4-BE49-F238E27FC236}">
              <a16:creationId xmlns:a16="http://schemas.microsoft.com/office/drawing/2014/main" id="{CD33FA98-0513-475A-BE97-ED1310E4BE27}"/>
            </a:ext>
          </a:extLst>
        </xdr:cNvPr>
        <xdr:cNvCxnSpPr/>
      </xdr:nvCxnSpPr>
      <xdr:spPr>
        <a:xfrm>
          <a:off x="19878675" y="140711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4" name="【児童館】&#10;一人当たり面積最大値テキスト">
          <a:extLst>
            <a:ext uri="{FF2B5EF4-FFF2-40B4-BE49-F238E27FC236}">
              <a16:creationId xmlns:a16="http://schemas.microsoft.com/office/drawing/2014/main" id="{37D32E0A-A156-45D5-87EF-EF7DAF43A51B}"/>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5" name="直線コネクタ 804">
          <a:extLst>
            <a:ext uri="{FF2B5EF4-FFF2-40B4-BE49-F238E27FC236}">
              <a16:creationId xmlns:a16="http://schemas.microsoft.com/office/drawing/2014/main" id="{481D5AD1-C78E-435E-A58B-24E3FAB96E6E}"/>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806" name="【児童館】&#10;一人当たり面積平均値テキスト">
          <a:extLst>
            <a:ext uri="{FF2B5EF4-FFF2-40B4-BE49-F238E27FC236}">
              <a16:creationId xmlns:a16="http://schemas.microsoft.com/office/drawing/2014/main" id="{662C7502-ADA5-4AF4-8D37-54017A9C9AA9}"/>
            </a:ext>
          </a:extLst>
        </xdr:cNvPr>
        <xdr:cNvSpPr txBox="1"/>
      </xdr:nvSpPr>
      <xdr:spPr>
        <a:xfrm>
          <a:off x="19992975" y="132009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807" name="フローチャート: 判断 806">
          <a:extLst>
            <a:ext uri="{FF2B5EF4-FFF2-40B4-BE49-F238E27FC236}">
              <a16:creationId xmlns:a16="http://schemas.microsoft.com/office/drawing/2014/main" id="{F2387FE3-22AD-470C-8835-586B698EB2AA}"/>
            </a:ext>
          </a:extLst>
        </xdr:cNvPr>
        <xdr:cNvSpPr/>
      </xdr:nvSpPr>
      <xdr:spPr>
        <a:xfrm>
          <a:off x="19897725" y="13336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808" name="フローチャート: 判断 807">
          <a:extLst>
            <a:ext uri="{FF2B5EF4-FFF2-40B4-BE49-F238E27FC236}">
              <a16:creationId xmlns:a16="http://schemas.microsoft.com/office/drawing/2014/main" id="{6C76DA44-371D-4D96-BC53-7B276F3EAEF5}"/>
            </a:ext>
          </a:extLst>
        </xdr:cNvPr>
        <xdr:cNvSpPr/>
      </xdr:nvSpPr>
      <xdr:spPr>
        <a:xfrm>
          <a:off x="19154775" y="13336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809" name="フローチャート: 判断 808">
          <a:extLst>
            <a:ext uri="{FF2B5EF4-FFF2-40B4-BE49-F238E27FC236}">
              <a16:creationId xmlns:a16="http://schemas.microsoft.com/office/drawing/2014/main" id="{26EC9280-1DC5-4B56-BAE2-F39DE48DC950}"/>
            </a:ext>
          </a:extLst>
        </xdr:cNvPr>
        <xdr:cNvSpPr/>
      </xdr:nvSpPr>
      <xdr:spPr>
        <a:xfrm>
          <a:off x="18345150" y="1337582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10" name="フローチャート: 判断 809">
          <a:extLst>
            <a:ext uri="{FF2B5EF4-FFF2-40B4-BE49-F238E27FC236}">
              <a16:creationId xmlns:a16="http://schemas.microsoft.com/office/drawing/2014/main" id="{C9F439EC-FCDF-4B78-948E-113982C2BD67}"/>
            </a:ext>
          </a:extLst>
        </xdr:cNvPr>
        <xdr:cNvSpPr/>
      </xdr:nvSpPr>
      <xdr:spPr>
        <a:xfrm>
          <a:off x="175545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77107</xdr:rowOff>
    </xdr:from>
    <xdr:to>
      <xdr:col>98</xdr:col>
      <xdr:colOff>38100</xdr:colOff>
      <xdr:row>84</xdr:row>
      <xdr:rowOff>7257</xdr:rowOff>
    </xdr:to>
    <xdr:sp macro="" textlink="">
      <xdr:nvSpPr>
        <xdr:cNvPr id="811" name="フローチャート: 判断 810">
          <a:extLst>
            <a:ext uri="{FF2B5EF4-FFF2-40B4-BE49-F238E27FC236}">
              <a16:creationId xmlns:a16="http://schemas.microsoft.com/office/drawing/2014/main" id="{A8B5846A-C61B-4241-BF39-B378F05447DE}"/>
            </a:ext>
          </a:extLst>
        </xdr:cNvPr>
        <xdr:cNvSpPr/>
      </xdr:nvSpPr>
      <xdr:spPr>
        <a:xfrm>
          <a:off x="16754475" y="135264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13E992B5-FAC8-4826-AF43-45E7385494F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8B61CBCD-25D8-479A-AE2F-9CE8E948493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492A807F-0AA2-4D57-A21E-2E936E033EB7}"/>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EEEF5EAD-3824-49E0-B04D-E481D9006AC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9B3A89DB-9DC9-44C0-BA51-6C1A52947A2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142421</xdr:rowOff>
    </xdr:from>
    <xdr:to>
      <xdr:col>116</xdr:col>
      <xdr:colOff>114300</xdr:colOff>
      <xdr:row>84</xdr:row>
      <xdr:rowOff>72571</xdr:rowOff>
    </xdr:to>
    <xdr:sp macro="" textlink="">
      <xdr:nvSpPr>
        <xdr:cNvPr id="817" name="楕円 816">
          <a:extLst>
            <a:ext uri="{FF2B5EF4-FFF2-40B4-BE49-F238E27FC236}">
              <a16:creationId xmlns:a16="http://schemas.microsoft.com/office/drawing/2014/main" id="{90A764BB-2D6B-4D97-AD3D-CCA26C27E520}"/>
            </a:ext>
          </a:extLst>
        </xdr:cNvPr>
        <xdr:cNvSpPr/>
      </xdr:nvSpPr>
      <xdr:spPr>
        <a:xfrm>
          <a:off x="19897725" y="1359489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120848</xdr:rowOff>
    </xdr:from>
    <xdr:ext cx="469744" cy="259045"/>
    <xdr:sp macro="" textlink="">
      <xdr:nvSpPr>
        <xdr:cNvPr id="818" name="【児童館】&#10;一人当たり面積該当値テキスト">
          <a:extLst>
            <a:ext uri="{FF2B5EF4-FFF2-40B4-BE49-F238E27FC236}">
              <a16:creationId xmlns:a16="http://schemas.microsoft.com/office/drawing/2014/main" id="{67ECA880-5E31-420D-AAEF-47B3DF907B50}"/>
            </a:ext>
          </a:extLst>
        </xdr:cNvPr>
        <xdr:cNvSpPr txBox="1"/>
      </xdr:nvSpPr>
      <xdr:spPr>
        <a:xfrm>
          <a:off x="19992975" y="1357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158750</xdr:rowOff>
    </xdr:from>
    <xdr:to>
      <xdr:col>112</xdr:col>
      <xdr:colOff>38100</xdr:colOff>
      <xdr:row>84</xdr:row>
      <xdr:rowOff>88900</xdr:rowOff>
    </xdr:to>
    <xdr:sp macro="" textlink="">
      <xdr:nvSpPr>
        <xdr:cNvPr id="819" name="楕円 818">
          <a:extLst>
            <a:ext uri="{FF2B5EF4-FFF2-40B4-BE49-F238E27FC236}">
              <a16:creationId xmlns:a16="http://schemas.microsoft.com/office/drawing/2014/main" id="{D23834B9-267F-41AC-8E87-37ABA5650CD3}"/>
            </a:ext>
          </a:extLst>
        </xdr:cNvPr>
        <xdr:cNvSpPr/>
      </xdr:nvSpPr>
      <xdr:spPr>
        <a:xfrm>
          <a:off x="19154775" y="13611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21771</xdr:rowOff>
    </xdr:from>
    <xdr:to>
      <xdr:col>116</xdr:col>
      <xdr:colOff>63500</xdr:colOff>
      <xdr:row>84</xdr:row>
      <xdr:rowOff>38100</xdr:rowOff>
    </xdr:to>
    <xdr:cxnSp macro="">
      <xdr:nvCxnSpPr>
        <xdr:cNvPr id="820" name="直線コネクタ 819">
          <a:extLst>
            <a:ext uri="{FF2B5EF4-FFF2-40B4-BE49-F238E27FC236}">
              <a16:creationId xmlns:a16="http://schemas.microsoft.com/office/drawing/2014/main" id="{3C6931EA-4AD6-4BB5-93B8-1CD80682CC49}"/>
            </a:ext>
          </a:extLst>
        </xdr:cNvPr>
        <xdr:cNvCxnSpPr/>
      </xdr:nvCxnSpPr>
      <xdr:spPr>
        <a:xfrm flipV="1">
          <a:off x="19202400" y="13632996"/>
          <a:ext cx="75247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126093</xdr:rowOff>
    </xdr:from>
    <xdr:to>
      <xdr:col>107</xdr:col>
      <xdr:colOff>101600</xdr:colOff>
      <xdr:row>82</xdr:row>
      <xdr:rowOff>56243</xdr:rowOff>
    </xdr:to>
    <xdr:sp macro="" textlink="">
      <xdr:nvSpPr>
        <xdr:cNvPr id="821" name="楕円 820">
          <a:extLst>
            <a:ext uri="{FF2B5EF4-FFF2-40B4-BE49-F238E27FC236}">
              <a16:creationId xmlns:a16="http://schemas.microsoft.com/office/drawing/2014/main" id="{43C32FEB-28D7-4CA3-920A-0893293E8289}"/>
            </a:ext>
          </a:extLst>
        </xdr:cNvPr>
        <xdr:cNvSpPr/>
      </xdr:nvSpPr>
      <xdr:spPr>
        <a:xfrm>
          <a:off x="18345150" y="132483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5443</xdr:rowOff>
    </xdr:from>
    <xdr:to>
      <xdr:col>111</xdr:col>
      <xdr:colOff>177800</xdr:colOff>
      <xdr:row>84</xdr:row>
      <xdr:rowOff>38100</xdr:rowOff>
    </xdr:to>
    <xdr:cxnSp macro="">
      <xdr:nvCxnSpPr>
        <xdr:cNvPr id="822" name="直線コネクタ 821">
          <a:extLst>
            <a:ext uri="{FF2B5EF4-FFF2-40B4-BE49-F238E27FC236}">
              <a16:creationId xmlns:a16="http://schemas.microsoft.com/office/drawing/2014/main" id="{166670C7-21F3-4F55-8049-5C83B34E0618}"/>
            </a:ext>
          </a:extLst>
        </xdr:cNvPr>
        <xdr:cNvCxnSpPr/>
      </xdr:nvCxnSpPr>
      <xdr:spPr>
        <a:xfrm>
          <a:off x="18392775" y="13295993"/>
          <a:ext cx="809625" cy="35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823" name="楕円 822">
          <a:extLst>
            <a:ext uri="{FF2B5EF4-FFF2-40B4-BE49-F238E27FC236}">
              <a16:creationId xmlns:a16="http://schemas.microsoft.com/office/drawing/2014/main" id="{440406DF-9F43-4EDF-A73E-EC2356AFF866}"/>
            </a:ext>
          </a:extLst>
        </xdr:cNvPr>
        <xdr:cNvSpPr/>
      </xdr:nvSpPr>
      <xdr:spPr>
        <a:xfrm>
          <a:off x="17554575" y="138371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5443</xdr:rowOff>
    </xdr:from>
    <xdr:to>
      <xdr:col>107</xdr:col>
      <xdr:colOff>50800</xdr:colOff>
      <xdr:row>85</xdr:row>
      <xdr:rowOff>111579</xdr:rowOff>
    </xdr:to>
    <xdr:cxnSp macro="">
      <xdr:nvCxnSpPr>
        <xdr:cNvPr id="824" name="直線コネクタ 823">
          <a:extLst>
            <a:ext uri="{FF2B5EF4-FFF2-40B4-BE49-F238E27FC236}">
              <a16:creationId xmlns:a16="http://schemas.microsoft.com/office/drawing/2014/main" id="{79333A5E-B362-434D-8706-7191F006036B}"/>
            </a:ext>
          </a:extLst>
        </xdr:cNvPr>
        <xdr:cNvCxnSpPr/>
      </xdr:nvCxnSpPr>
      <xdr:spPr>
        <a:xfrm flipV="1">
          <a:off x="17602200" y="13295993"/>
          <a:ext cx="790575" cy="58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60779</xdr:rowOff>
    </xdr:from>
    <xdr:to>
      <xdr:col>98</xdr:col>
      <xdr:colOff>38100</xdr:colOff>
      <xdr:row>85</xdr:row>
      <xdr:rowOff>162379</xdr:rowOff>
    </xdr:to>
    <xdr:sp macro="" textlink="">
      <xdr:nvSpPr>
        <xdr:cNvPr id="825" name="楕円 824">
          <a:extLst>
            <a:ext uri="{FF2B5EF4-FFF2-40B4-BE49-F238E27FC236}">
              <a16:creationId xmlns:a16="http://schemas.microsoft.com/office/drawing/2014/main" id="{5B16CF38-6F10-415F-80AB-4AB720A4DCCE}"/>
            </a:ext>
          </a:extLst>
        </xdr:cNvPr>
        <xdr:cNvSpPr/>
      </xdr:nvSpPr>
      <xdr:spPr>
        <a:xfrm>
          <a:off x="16754475" y="138371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111579</xdr:rowOff>
    </xdr:to>
    <xdr:cxnSp macro="">
      <xdr:nvCxnSpPr>
        <xdr:cNvPr id="826" name="直線コネクタ 825">
          <a:extLst>
            <a:ext uri="{FF2B5EF4-FFF2-40B4-BE49-F238E27FC236}">
              <a16:creationId xmlns:a16="http://schemas.microsoft.com/office/drawing/2014/main" id="{FF04D9E1-0A0F-4F06-BB96-4468FD251892}"/>
            </a:ext>
          </a:extLst>
        </xdr:cNvPr>
        <xdr:cNvCxnSpPr/>
      </xdr:nvCxnSpPr>
      <xdr:spPr>
        <a:xfrm>
          <a:off x="16802100" y="1388472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827" name="n_1aveValue【児童館】&#10;一人当たり面積">
          <a:extLst>
            <a:ext uri="{FF2B5EF4-FFF2-40B4-BE49-F238E27FC236}">
              <a16:creationId xmlns:a16="http://schemas.microsoft.com/office/drawing/2014/main" id="{F7AD0F67-2514-4D07-92B8-6BF0FFA1BDAE}"/>
            </a:ext>
          </a:extLst>
        </xdr:cNvPr>
        <xdr:cNvSpPr txBox="1"/>
      </xdr:nvSpPr>
      <xdr:spPr>
        <a:xfrm>
          <a:off x="18983402" y="13124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6548</xdr:rowOff>
    </xdr:from>
    <xdr:ext cx="469744" cy="259045"/>
    <xdr:sp macro="" textlink="">
      <xdr:nvSpPr>
        <xdr:cNvPr id="828" name="n_2aveValue【児童館】&#10;一人当たり面積">
          <a:extLst>
            <a:ext uri="{FF2B5EF4-FFF2-40B4-BE49-F238E27FC236}">
              <a16:creationId xmlns:a16="http://schemas.microsoft.com/office/drawing/2014/main" id="{F69F80D6-7AE1-4D12-9A56-A54C2BF0DAB9}"/>
            </a:ext>
          </a:extLst>
        </xdr:cNvPr>
        <xdr:cNvSpPr txBox="1"/>
      </xdr:nvSpPr>
      <xdr:spPr>
        <a:xfrm>
          <a:off x="18183302" y="1345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29" name="n_3aveValue【児童館】&#10;一人当たり面積">
          <a:extLst>
            <a:ext uri="{FF2B5EF4-FFF2-40B4-BE49-F238E27FC236}">
              <a16:creationId xmlns:a16="http://schemas.microsoft.com/office/drawing/2014/main" id="{EC6CF376-971E-418B-97E5-5431E85A82D9}"/>
            </a:ext>
          </a:extLst>
        </xdr:cNvPr>
        <xdr:cNvSpPr txBox="1"/>
      </xdr:nvSpPr>
      <xdr:spPr>
        <a:xfrm>
          <a:off x="173832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23784</xdr:rowOff>
    </xdr:from>
    <xdr:ext cx="469744" cy="259045"/>
    <xdr:sp macro="" textlink="">
      <xdr:nvSpPr>
        <xdr:cNvPr id="830" name="n_4aveValue【児童館】&#10;一人当たり面積">
          <a:extLst>
            <a:ext uri="{FF2B5EF4-FFF2-40B4-BE49-F238E27FC236}">
              <a16:creationId xmlns:a16="http://schemas.microsoft.com/office/drawing/2014/main" id="{F66C3AA7-64B4-4154-B203-5339B8FE8818}"/>
            </a:ext>
          </a:extLst>
        </xdr:cNvPr>
        <xdr:cNvSpPr txBox="1"/>
      </xdr:nvSpPr>
      <xdr:spPr>
        <a:xfrm>
          <a:off x="16592627" y="1331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80027</xdr:rowOff>
    </xdr:from>
    <xdr:ext cx="469744" cy="259045"/>
    <xdr:sp macro="" textlink="">
      <xdr:nvSpPr>
        <xdr:cNvPr id="831" name="n_1mainValue【児童館】&#10;一人当たり面積">
          <a:extLst>
            <a:ext uri="{FF2B5EF4-FFF2-40B4-BE49-F238E27FC236}">
              <a16:creationId xmlns:a16="http://schemas.microsoft.com/office/drawing/2014/main" id="{401ED4E1-8786-4685-8BB7-C20F153AB01B}"/>
            </a:ext>
          </a:extLst>
        </xdr:cNvPr>
        <xdr:cNvSpPr txBox="1"/>
      </xdr:nvSpPr>
      <xdr:spPr>
        <a:xfrm>
          <a:off x="189834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72770</xdr:rowOff>
    </xdr:from>
    <xdr:ext cx="469744" cy="259045"/>
    <xdr:sp macro="" textlink="">
      <xdr:nvSpPr>
        <xdr:cNvPr id="832" name="n_2mainValue【児童館】&#10;一人当たり面積">
          <a:extLst>
            <a:ext uri="{FF2B5EF4-FFF2-40B4-BE49-F238E27FC236}">
              <a16:creationId xmlns:a16="http://schemas.microsoft.com/office/drawing/2014/main" id="{2418BBBA-AC36-44C0-88C0-E64FE79D52EB}"/>
            </a:ext>
          </a:extLst>
        </xdr:cNvPr>
        <xdr:cNvSpPr txBox="1"/>
      </xdr:nvSpPr>
      <xdr:spPr>
        <a:xfrm>
          <a:off x="18183302" y="1303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833" name="n_3mainValue【児童館】&#10;一人当たり面積">
          <a:extLst>
            <a:ext uri="{FF2B5EF4-FFF2-40B4-BE49-F238E27FC236}">
              <a16:creationId xmlns:a16="http://schemas.microsoft.com/office/drawing/2014/main" id="{17EB79B6-4D8D-4A9F-A212-A0E4A5C4693F}"/>
            </a:ext>
          </a:extLst>
        </xdr:cNvPr>
        <xdr:cNvSpPr txBox="1"/>
      </xdr:nvSpPr>
      <xdr:spPr>
        <a:xfrm>
          <a:off x="17383202" y="1392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153506</xdr:rowOff>
    </xdr:from>
    <xdr:ext cx="469744" cy="259045"/>
    <xdr:sp macro="" textlink="">
      <xdr:nvSpPr>
        <xdr:cNvPr id="834" name="n_4mainValue【児童館】&#10;一人当たり面積">
          <a:extLst>
            <a:ext uri="{FF2B5EF4-FFF2-40B4-BE49-F238E27FC236}">
              <a16:creationId xmlns:a16="http://schemas.microsoft.com/office/drawing/2014/main" id="{EE4FD53B-EDC7-4C9C-88CC-75A1F1843AF6}"/>
            </a:ext>
          </a:extLst>
        </xdr:cNvPr>
        <xdr:cNvSpPr txBox="1"/>
      </xdr:nvSpPr>
      <xdr:spPr>
        <a:xfrm>
          <a:off x="16592627" y="1392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527C6ACF-02BC-4C7C-85F8-C90E91C2E6D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0B554DF9-22C0-4F9E-937A-D380C3C89F7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EC6B6BCB-9DBD-4CF5-A3AF-85C30F4C8CF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F1A5391C-65E4-497A-BF1B-565F25988A5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B331D245-B701-4862-B3B2-4A70F5D4052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77F4532D-8AE4-4D16-8B05-625BDE3E65BF}"/>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22A77F4D-0B9C-48D0-87C6-105E38DB077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651517E6-D76B-40CD-AAC9-C3E8332BCC9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03A04A45-CFEB-454E-82FF-0B9A5F81C59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2C7C5BAA-60C1-478F-AD52-70A11FC4819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E1DAD656-DFDC-4297-A734-E8A20C9AFB5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890274F3-C658-4226-944B-8BFC483205F0}"/>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5BC6ABA4-DFF6-4ACE-9A29-08F7340B159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73A85CE9-784B-4467-9BAC-23391056A94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358FEB76-E954-424D-9A9E-6102FFC96331}"/>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FF8B0814-AAEB-4C86-B061-1E395F2D8B9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3B4DB456-9EE1-4203-BE76-4862E2C7D67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D627C1DB-E1F3-4EDF-9CF2-E354FDFFAAE4}"/>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6487CE86-ABB0-4C1A-ADD4-86480D4F9DB7}"/>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AEDACCF1-A1FD-40EC-B6C0-EA353FC59AA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6A92F9D9-985D-4140-8E7B-7D0120260F7F}"/>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D0CF5255-7251-4296-8C58-9A23D464C6E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839CEB4F-4777-4A30-AEC5-753B41DF1B3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841EF420-8BE0-46BB-BF65-E05C1414DA7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E6F161D6-EB55-489E-9507-4657FEDA8D7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858377FD-BAA9-4342-B753-D5B5DD3D6C24}"/>
            </a:ext>
          </a:extLst>
        </xdr:cNvPr>
        <xdr:cNvCxnSpPr/>
      </xdr:nvCxnSpPr>
      <xdr:spPr>
        <a:xfrm flipV="1">
          <a:off x="14696439" y="1632639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公民館】&#10;有形固定資産減価償却率最小値テキスト">
          <a:extLst>
            <a:ext uri="{FF2B5EF4-FFF2-40B4-BE49-F238E27FC236}">
              <a16:creationId xmlns:a16="http://schemas.microsoft.com/office/drawing/2014/main" id="{A28324FA-F541-45AF-B2CD-A4C7E4A942D2}"/>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90A26624-C0D4-41D4-9EB4-81302D700769}"/>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863" name="【公民館】&#10;有形固定資産減価償却率最大値テキスト">
          <a:extLst>
            <a:ext uri="{FF2B5EF4-FFF2-40B4-BE49-F238E27FC236}">
              <a16:creationId xmlns:a16="http://schemas.microsoft.com/office/drawing/2014/main" id="{DD8B2243-19A9-467B-B48A-1A4B3818F793}"/>
            </a:ext>
          </a:extLst>
        </xdr:cNvPr>
        <xdr:cNvSpPr txBox="1"/>
      </xdr:nvSpPr>
      <xdr:spPr>
        <a:xfrm>
          <a:off x="14735175" y="161047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864" name="直線コネクタ 863">
          <a:extLst>
            <a:ext uri="{FF2B5EF4-FFF2-40B4-BE49-F238E27FC236}">
              <a16:creationId xmlns:a16="http://schemas.microsoft.com/office/drawing/2014/main" id="{A402F836-1C31-4508-A9F6-4F402E3B583D}"/>
            </a:ext>
          </a:extLst>
        </xdr:cNvPr>
        <xdr:cNvCxnSpPr/>
      </xdr:nvCxnSpPr>
      <xdr:spPr>
        <a:xfrm>
          <a:off x="14611350" y="163263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865" name="【公民館】&#10;有形固定資産減価償却率平均値テキスト">
          <a:extLst>
            <a:ext uri="{FF2B5EF4-FFF2-40B4-BE49-F238E27FC236}">
              <a16:creationId xmlns:a16="http://schemas.microsoft.com/office/drawing/2014/main" id="{A2A96226-0402-4908-988E-E528E3AB6A53}"/>
            </a:ext>
          </a:extLst>
        </xdr:cNvPr>
        <xdr:cNvSpPr txBox="1"/>
      </xdr:nvSpPr>
      <xdr:spPr>
        <a:xfrm>
          <a:off x="14735175" y="170970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866" name="フローチャート: 判断 865">
          <a:extLst>
            <a:ext uri="{FF2B5EF4-FFF2-40B4-BE49-F238E27FC236}">
              <a16:creationId xmlns:a16="http://schemas.microsoft.com/office/drawing/2014/main" id="{34884CE0-0FFB-4154-ABAD-BAEA3EE4201D}"/>
            </a:ext>
          </a:extLst>
        </xdr:cNvPr>
        <xdr:cNvSpPr/>
      </xdr:nvSpPr>
      <xdr:spPr>
        <a:xfrm>
          <a:off x="14649450" y="172519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867" name="フローチャート: 判断 866">
          <a:extLst>
            <a:ext uri="{FF2B5EF4-FFF2-40B4-BE49-F238E27FC236}">
              <a16:creationId xmlns:a16="http://schemas.microsoft.com/office/drawing/2014/main" id="{C2B876AD-9D51-4AC4-AE21-4BD840CC1684}"/>
            </a:ext>
          </a:extLst>
        </xdr:cNvPr>
        <xdr:cNvSpPr/>
      </xdr:nvSpPr>
      <xdr:spPr>
        <a:xfrm>
          <a:off x="13887450" y="172292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868" name="フローチャート: 判断 867">
          <a:extLst>
            <a:ext uri="{FF2B5EF4-FFF2-40B4-BE49-F238E27FC236}">
              <a16:creationId xmlns:a16="http://schemas.microsoft.com/office/drawing/2014/main" id="{179BD005-2BB3-438D-B20C-CDC02990DB13}"/>
            </a:ext>
          </a:extLst>
        </xdr:cNvPr>
        <xdr:cNvSpPr/>
      </xdr:nvSpPr>
      <xdr:spPr>
        <a:xfrm>
          <a:off x="130968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869" name="フローチャート: 判断 868">
          <a:extLst>
            <a:ext uri="{FF2B5EF4-FFF2-40B4-BE49-F238E27FC236}">
              <a16:creationId xmlns:a16="http://schemas.microsoft.com/office/drawing/2014/main" id="{548FD34C-BC80-4CB8-85FB-095C28FB35F0}"/>
            </a:ext>
          </a:extLst>
        </xdr:cNvPr>
        <xdr:cNvSpPr/>
      </xdr:nvSpPr>
      <xdr:spPr>
        <a:xfrm>
          <a:off x="12296775" y="172323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870" name="フローチャート: 判断 869">
          <a:extLst>
            <a:ext uri="{FF2B5EF4-FFF2-40B4-BE49-F238E27FC236}">
              <a16:creationId xmlns:a16="http://schemas.microsoft.com/office/drawing/2014/main" id="{D43B1C25-7717-443C-8005-5B8E7D4DB905}"/>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5F650330-804F-4B59-8AD0-9B27FF0D862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D3B91C35-FFE4-4590-B362-D0138257AB1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586D3ADE-AB83-4465-A697-CD558EB3EFB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ECDC99AD-FB42-4FD1-96D6-9D91F24B956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CD015E6-28B6-47E1-9CDD-5BCE2998ED3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71120</xdr:rowOff>
    </xdr:from>
    <xdr:to>
      <xdr:col>85</xdr:col>
      <xdr:colOff>177800</xdr:colOff>
      <xdr:row>109</xdr:row>
      <xdr:rowOff>1270</xdr:rowOff>
    </xdr:to>
    <xdr:sp macro="" textlink="">
      <xdr:nvSpPr>
        <xdr:cNvPr id="876" name="楕円 875">
          <a:extLst>
            <a:ext uri="{FF2B5EF4-FFF2-40B4-BE49-F238E27FC236}">
              <a16:creationId xmlns:a16="http://schemas.microsoft.com/office/drawing/2014/main" id="{88E63D41-6E85-4D2C-B450-191222A23DD0}"/>
            </a:ext>
          </a:extLst>
        </xdr:cNvPr>
        <xdr:cNvSpPr/>
      </xdr:nvSpPr>
      <xdr:spPr>
        <a:xfrm>
          <a:off x="14649450" y="177272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157497</xdr:rowOff>
    </xdr:from>
    <xdr:ext cx="405111" cy="259045"/>
    <xdr:sp macro="" textlink="">
      <xdr:nvSpPr>
        <xdr:cNvPr id="877" name="【公民館】&#10;有形固定資産減価償却率該当値テキスト">
          <a:extLst>
            <a:ext uri="{FF2B5EF4-FFF2-40B4-BE49-F238E27FC236}">
              <a16:creationId xmlns:a16="http://schemas.microsoft.com/office/drawing/2014/main" id="{DE46E856-FCD8-4027-BE55-DB84B589E462}"/>
            </a:ext>
          </a:extLst>
        </xdr:cNvPr>
        <xdr:cNvSpPr txBox="1"/>
      </xdr:nvSpPr>
      <xdr:spPr>
        <a:xfrm>
          <a:off x="14735175"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36830</xdr:rowOff>
    </xdr:from>
    <xdr:to>
      <xdr:col>81</xdr:col>
      <xdr:colOff>101600</xdr:colOff>
      <xdr:row>108</xdr:row>
      <xdr:rowOff>138430</xdr:rowOff>
    </xdr:to>
    <xdr:sp macro="" textlink="">
      <xdr:nvSpPr>
        <xdr:cNvPr id="878" name="楕円 877">
          <a:extLst>
            <a:ext uri="{FF2B5EF4-FFF2-40B4-BE49-F238E27FC236}">
              <a16:creationId xmlns:a16="http://schemas.microsoft.com/office/drawing/2014/main" id="{94B6EC20-FC43-43A0-8797-E06C1CC330FD}"/>
            </a:ext>
          </a:extLst>
        </xdr:cNvPr>
        <xdr:cNvSpPr/>
      </xdr:nvSpPr>
      <xdr:spPr>
        <a:xfrm>
          <a:off x="13887450" y="176961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87630</xdr:rowOff>
    </xdr:from>
    <xdr:to>
      <xdr:col>85</xdr:col>
      <xdr:colOff>127000</xdr:colOff>
      <xdr:row>108</xdr:row>
      <xdr:rowOff>121920</xdr:rowOff>
    </xdr:to>
    <xdr:cxnSp macro="">
      <xdr:nvCxnSpPr>
        <xdr:cNvPr id="879" name="直線コネクタ 878">
          <a:extLst>
            <a:ext uri="{FF2B5EF4-FFF2-40B4-BE49-F238E27FC236}">
              <a16:creationId xmlns:a16="http://schemas.microsoft.com/office/drawing/2014/main" id="{454EE285-CAA8-4169-8200-3B7A80737ED5}"/>
            </a:ext>
          </a:extLst>
        </xdr:cNvPr>
        <xdr:cNvCxnSpPr/>
      </xdr:nvCxnSpPr>
      <xdr:spPr>
        <a:xfrm>
          <a:off x="13935075" y="17743805"/>
          <a:ext cx="762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907</xdr:rowOff>
    </xdr:from>
    <xdr:to>
      <xdr:col>76</xdr:col>
      <xdr:colOff>165100</xdr:colOff>
      <xdr:row>108</xdr:row>
      <xdr:rowOff>102507</xdr:rowOff>
    </xdr:to>
    <xdr:sp macro="" textlink="">
      <xdr:nvSpPr>
        <xdr:cNvPr id="880" name="楕円 879">
          <a:extLst>
            <a:ext uri="{FF2B5EF4-FFF2-40B4-BE49-F238E27FC236}">
              <a16:creationId xmlns:a16="http://schemas.microsoft.com/office/drawing/2014/main" id="{3DC1F0EE-5DE5-4701-9842-F97AEE02A1BA}"/>
            </a:ext>
          </a:extLst>
        </xdr:cNvPr>
        <xdr:cNvSpPr/>
      </xdr:nvSpPr>
      <xdr:spPr>
        <a:xfrm>
          <a:off x="13096875" y="176602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51707</xdr:rowOff>
    </xdr:from>
    <xdr:to>
      <xdr:col>81</xdr:col>
      <xdr:colOff>50800</xdr:colOff>
      <xdr:row>108</xdr:row>
      <xdr:rowOff>87630</xdr:rowOff>
    </xdr:to>
    <xdr:cxnSp macro="">
      <xdr:nvCxnSpPr>
        <xdr:cNvPr id="881" name="直線コネクタ 880">
          <a:extLst>
            <a:ext uri="{FF2B5EF4-FFF2-40B4-BE49-F238E27FC236}">
              <a16:creationId xmlns:a16="http://schemas.microsoft.com/office/drawing/2014/main" id="{F27DA6D8-3EB3-4D53-A7F3-390FE1C21B8F}"/>
            </a:ext>
          </a:extLst>
        </xdr:cNvPr>
        <xdr:cNvCxnSpPr/>
      </xdr:nvCxnSpPr>
      <xdr:spPr>
        <a:xfrm>
          <a:off x="13144500" y="17707882"/>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165826</xdr:rowOff>
    </xdr:from>
    <xdr:to>
      <xdr:col>72</xdr:col>
      <xdr:colOff>38100</xdr:colOff>
      <xdr:row>108</xdr:row>
      <xdr:rowOff>95976</xdr:rowOff>
    </xdr:to>
    <xdr:sp macro="" textlink="">
      <xdr:nvSpPr>
        <xdr:cNvPr id="882" name="楕円 881">
          <a:extLst>
            <a:ext uri="{FF2B5EF4-FFF2-40B4-BE49-F238E27FC236}">
              <a16:creationId xmlns:a16="http://schemas.microsoft.com/office/drawing/2014/main" id="{69053D04-C60F-4575-BC8A-F97232EFB459}"/>
            </a:ext>
          </a:extLst>
        </xdr:cNvPr>
        <xdr:cNvSpPr/>
      </xdr:nvSpPr>
      <xdr:spPr>
        <a:xfrm>
          <a:off x="12296775" y="176505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45176</xdr:rowOff>
    </xdr:from>
    <xdr:to>
      <xdr:col>76</xdr:col>
      <xdr:colOff>114300</xdr:colOff>
      <xdr:row>108</xdr:row>
      <xdr:rowOff>51707</xdr:rowOff>
    </xdr:to>
    <xdr:cxnSp macro="">
      <xdr:nvCxnSpPr>
        <xdr:cNvPr id="883" name="直線コネクタ 882">
          <a:extLst>
            <a:ext uri="{FF2B5EF4-FFF2-40B4-BE49-F238E27FC236}">
              <a16:creationId xmlns:a16="http://schemas.microsoft.com/office/drawing/2014/main" id="{3366FB09-A3D8-47D0-9C96-8A953076EF44}"/>
            </a:ext>
          </a:extLst>
        </xdr:cNvPr>
        <xdr:cNvCxnSpPr/>
      </xdr:nvCxnSpPr>
      <xdr:spPr>
        <a:xfrm>
          <a:off x="12344400" y="17707701"/>
          <a:ext cx="8001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77651</xdr:rowOff>
    </xdr:from>
    <xdr:to>
      <xdr:col>67</xdr:col>
      <xdr:colOff>101600</xdr:colOff>
      <xdr:row>108</xdr:row>
      <xdr:rowOff>7801</xdr:rowOff>
    </xdr:to>
    <xdr:sp macro="" textlink="">
      <xdr:nvSpPr>
        <xdr:cNvPr id="884" name="楕円 883">
          <a:extLst>
            <a:ext uri="{FF2B5EF4-FFF2-40B4-BE49-F238E27FC236}">
              <a16:creationId xmlns:a16="http://schemas.microsoft.com/office/drawing/2014/main" id="{980B756A-C419-4A0F-B61A-B9B4D2063DF9}"/>
            </a:ext>
          </a:extLst>
        </xdr:cNvPr>
        <xdr:cNvSpPr/>
      </xdr:nvSpPr>
      <xdr:spPr>
        <a:xfrm>
          <a:off x="11487150" y="175655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128451</xdr:rowOff>
    </xdr:from>
    <xdr:to>
      <xdr:col>71</xdr:col>
      <xdr:colOff>177800</xdr:colOff>
      <xdr:row>108</xdr:row>
      <xdr:rowOff>45176</xdr:rowOff>
    </xdr:to>
    <xdr:cxnSp macro="">
      <xdr:nvCxnSpPr>
        <xdr:cNvPr id="885" name="直線コネクタ 884">
          <a:extLst>
            <a:ext uri="{FF2B5EF4-FFF2-40B4-BE49-F238E27FC236}">
              <a16:creationId xmlns:a16="http://schemas.microsoft.com/office/drawing/2014/main" id="{2397C649-DA5E-4D33-847C-EB132D603950}"/>
            </a:ext>
          </a:extLst>
        </xdr:cNvPr>
        <xdr:cNvCxnSpPr/>
      </xdr:nvCxnSpPr>
      <xdr:spPr>
        <a:xfrm>
          <a:off x="11534775" y="17613176"/>
          <a:ext cx="809625" cy="9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886" name="n_1aveValue【公民館】&#10;有形固定資産減価償却率">
          <a:extLst>
            <a:ext uri="{FF2B5EF4-FFF2-40B4-BE49-F238E27FC236}">
              <a16:creationId xmlns:a16="http://schemas.microsoft.com/office/drawing/2014/main" id="{C986B8A8-69BB-4B2F-90F2-5F9E10277F1A}"/>
            </a:ext>
          </a:extLst>
        </xdr:cNvPr>
        <xdr:cNvSpPr txBox="1"/>
      </xdr:nvSpPr>
      <xdr:spPr>
        <a:xfrm>
          <a:off x="13745219" y="17004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887" name="n_2aveValue【公民館】&#10;有形固定資産減価償却率">
          <a:extLst>
            <a:ext uri="{FF2B5EF4-FFF2-40B4-BE49-F238E27FC236}">
              <a16:creationId xmlns:a16="http://schemas.microsoft.com/office/drawing/2014/main" id="{7DD13618-9FCE-4673-9F80-8AB507FBF12F}"/>
            </a:ext>
          </a:extLst>
        </xdr:cNvPr>
        <xdr:cNvSpPr txBox="1"/>
      </xdr:nvSpPr>
      <xdr:spPr>
        <a:xfrm>
          <a:off x="12964169" y="1702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888" name="n_3aveValue【公民館】&#10;有形固定資産減価償却率">
          <a:extLst>
            <a:ext uri="{FF2B5EF4-FFF2-40B4-BE49-F238E27FC236}">
              <a16:creationId xmlns:a16="http://schemas.microsoft.com/office/drawing/2014/main" id="{67E7C9B6-526A-4F47-8796-863B55D465B4}"/>
            </a:ext>
          </a:extLst>
        </xdr:cNvPr>
        <xdr:cNvSpPr txBox="1"/>
      </xdr:nvSpPr>
      <xdr:spPr>
        <a:xfrm>
          <a:off x="12164069" y="170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889" name="n_4aveValue【公民館】&#10;有形固定資産減価償却率">
          <a:extLst>
            <a:ext uri="{FF2B5EF4-FFF2-40B4-BE49-F238E27FC236}">
              <a16:creationId xmlns:a16="http://schemas.microsoft.com/office/drawing/2014/main" id="{F5BA8046-D44F-42DD-ACF9-6BA50BB7D154}"/>
            </a:ext>
          </a:extLst>
        </xdr:cNvPr>
        <xdr:cNvSpPr txBox="1"/>
      </xdr:nvSpPr>
      <xdr:spPr>
        <a:xfrm>
          <a:off x="113544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129557</xdr:rowOff>
    </xdr:from>
    <xdr:ext cx="405111" cy="259045"/>
    <xdr:sp macro="" textlink="">
      <xdr:nvSpPr>
        <xdr:cNvPr id="890" name="n_1mainValue【公民館】&#10;有形固定資産減価償却率">
          <a:extLst>
            <a:ext uri="{FF2B5EF4-FFF2-40B4-BE49-F238E27FC236}">
              <a16:creationId xmlns:a16="http://schemas.microsoft.com/office/drawing/2014/main" id="{4AEE28D7-A5E0-49B4-B196-CBB6CC835118}"/>
            </a:ext>
          </a:extLst>
        </xdr:cNvPr>
        <xdr:cNvSpPr txBox="1"/>
      </xdr:nvSpPr>
      <xdr:spPr>
        <a:xfrm>
          <a:off x="13745219" y="1778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93634</xdr:rowOff>
    </xdr:from>
    <xdr:ext cx="405111" cy="259045"/>
    <xdr:sp macro="" textlink="">
      <xdr:nvSpPr>
        <xdr:cNvPr id="891" name="n_2mainValue【公民館】&#10;有形固定資産減価償却率">
          <a:extLst>
            <a:ext uri="{FF2B5EF4-FFF2-40B4-BE49-F238E27FC236}">
              <a16:creationId xmlns:a16="http://schemas.microsoft.com/office/drawing/2014/main" id="{811EA728-76B2-48F9-B0B5-F558E8082ED6}"/>
            </a:ext>
          </a:extLst>
        </xdr:cNvPr>
        <xdr:cNvSpPr txBox="1"/>
      </xdr:nvSpPr>
      <xdr:spPr>
        <a:xfrm>
          <a:off x="12964169" y="1775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87103</xdr:rowOff>
    </xdr:from>
    <xdr:ext cx="405111" cy="259045"/>
    <xdr:sp macro="" textlink="">
      <xdr:nvSpPr>
        <xdr:cNvPr id="892" name="n_3mainValue【公民館】&#10;有形固定資産減価償却率">
          <a:extLst>
            <a:ext uri="{FF2B5EF4-FFF2-40B4-BE49-F238E27FC236}">
              <a16:creationId xmlns:a16="http://schemas.microsoft.com/office/drawing/2014/main" id="{56B33F6E-2615-4FC6-8A0B-47138C0790C5}"/>
            </a:ext>
          </a:extLst>
        </xdr:cNvPr>
        <xdr:cNvSpPr txBox="1"/>
      </xdr:nvSpPr>
      <xdr:spPr>
        <a:xfrm>
          <a:off x="12164069" y="17743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170378</xdr:rowOff>
    </xdr:from>
    <xdr:ext cx="405111" cy="259045"/>
    <xdr:sp macro="" textlink="">
      <xdr:nvSpPr>
        <xdr:cNvPr id="893" name="n_4mainValue【公民館】&#10;有形固定資産減価償却率">
          <a:extLst>
            <a:ext uri="{FF2B5EF4-FFF2-40B4-BE49-F238E27FC236}">
              <a16:creationId xmlns:a16="http://schemas.microsoft.com/office/drawing/2014/main" id="{3C28CC4A-9EC7-4EA3-957C-458BB882E884}"/>
            </a:ext>
          </a:extLst>
        </xdr:cNvPr>
        <xdr:cNvSpPr txBox="1"/>
      </xdr:nvSpPr>
      <xdr:spPr>
        <a:xfrm>
          <a:off x="113544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C5B92784-A558-4EC8-9132-15C0BB6178B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595B81BB-2D20-450C-A37F-CB50288B1BB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A103D37F-928A-43BA-A7A0-F85317DF7F6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A00B0C71-48A3-4950-AD08-0FD2EC2D064D}"/>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F4A9C25A-DE50-4A55-A99B-8944CBA3432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0B67FA6C-0A28-4E4A-A74B-ED6EC12AC69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3C42E24A-638E-44A8-8321-6357561D989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268E70BD-2246-4944-809C-09A2C928E81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DE1D91DF-47CC-4D99-B0C2-0E3087E16BD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BCBDEDB2-CCA0-49D7-B314-18DD197FA0D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4" name="直線コネクタ 903">
          <a:extLst>
            <a:ext uri="{FF2B5EF4-FFF2-40B4-BE49-F238E27FC236}">
              <a16:creationId xmlns:a16="http://schemas.microsoft.com/office/drawing/2014/main" id="{CFCCD288-0EAA-448F-B792-16A820DC8D4D}"/>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5" name="テキスト ボックス 904">
          <a:extLst>
            <a:ext uri="{FF2B5EF4-FFF2-40B4-BE49-F238E27FC236}">
              <a16:creationId xmlns:a16="http://schemas.microsoft.com/office/drawing/2014/main" id="{3C900B8D-3B09-40E4-A1D9-02AAD4257BF1}"/>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6" name="直線コネクタ 905">
          <a:extLst>
            <a:ext uri="{FF2B5EF4-FFF2-40B4-BE49-F238E27FC236}">
              <a16:creationId xmlns:a16="http://schemas.microsoft.com/office/drawing/2014/main" id="{D3CB0918-0356-4344-8A08-3726923FE335}"/>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7" name="テキスト ボックス 906">
          <a:extLst>
            <a:ext uri="{FF2B5EF4-FFF2-40B4-BE49-F238E27FC236}">
              <a16:creationId xmlns:a16="http://schemas.microsoft.com/office/drawing/2014/main" id="{BCAA4EF4-3A8C-4D6F-8F7E-D89100285E7B}"/>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8" name="直線コネクタ 907">
          <a:extLst>
            <a:ext uri="{FF2B5EF4-FFF2-40B4-BE49-F238E27FC236}">
              <a16:creationId xmlns:a16="http://schemas.microsoft.com/office/drawing/2014/main" id="{1686FD63-9F22-480E-9BE6-A7CD933183B3}"/>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9" name="テキスト ボックス 908">
          <a:extLst>
            <a:ext uri="{FF2B5EF4-FFF2-40B4-BE49-F238E27FC236}">
              <a16:creationId xmlns:a16="http://schemas.microsoft.com/office/drawing/2014/main" id="{42A098EE-673A-49EB-9620-6D9D1F84FE8F}"/>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0" name="直線コネクタ 909">
          <a:extLst>
            <a:ext uri="{FF2B5EF4-FFF2-40B4-BE49-F238E27FC236}">
              <a16:creationId xmlns:a16="http://schemas.microsoft.com/office/drawing/2014/main" id="{420407CE-283A-4799-A19B-56D18D503CC8}"/>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1" name="テキスト ボックス 910">
          <a:extLst>
            <a:ext uri="{FF2B5EF4-FFF2-40B4-BE49-F238E27FC236}">
              <a16:creationId xmlns:a16="http://schemas.microsoft.com/office/drawing/2014/main" id="{11C90806-225D-4A23-98FC-973A758AA13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F629FCB1-0A00-49FE-9A8D-ECD403FB0E8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EA652DEB-19FF-4633-958C-39381BE25BDB}"/>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公民館】&#10;一人当たり面積グラフ枠">
          <a:extLst>
            <a:ext uri="{FF2B5EF4-FFF2-40B4-BE49-F238E27FC236}">
              <a16:creationId xmlns:a16="http://schemas.microsoft.com/office/drawing/2014/main" id="{89CDFFE3-4775-491E-93DD-C88AB2888D1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915" name="直線コネクタ 914">
          <a:extLst>
            <a:ext uri="{FF2B5EF4-FFF2-40B4-BE49-F238E27FC236}">
              <a16:creationId xmlns:a16="http://schemas.microsoft.com/office/drawing/2014/main" id="{2FC9D336-3492-41FD-960D-C480A40FC823}"/>
            </a:ext>
          </a:extLst>
        </xdr:cNvPr>
        <xdr:cNvCxnSpPr/>
      </xdr:nvCxnSpPr>
      <xdr:spPr>
        <a:xfrm flipV="1">
          <a:off x="19954239" y="16390493"/>
          <a:ext cx="0" cy="129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6" name="【公民館】&#10;一人当たり面積最小値テキスト">
          <a:extLst>
            <a:ext uri="{FF2B5EF4-FFF2-40B4-BE49-F238E27FC236}">
              <a16:creationId xmlns:a16="http://schemas.microsoft.com/office/drawing/2014/main" id="{0E7565DA-978E-4992-AC53-3B7E326B5870}"/>
            </a:ext>
          </a:extLst>
        </xdr:cNvPr>
        <xdr:cNvSpPr txBox="1"/>
      </xdr:nvSpPr>
      <xdr:spPr>
        <a:xfrm>
          <a:off x="19992975" y="17685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7" name="直線コネクタ 916">
          <a:extLst>
            <a:ext uri="{FF2B5EF4-FFF2-40B4-BE49-F238E27FC236}">
              <a16:creationId xmlns:a16="http://schemas.microsoft.com/office/drawing/2014/main" id="{16AAD738-6097-4688-8919-15DD2013743B}"/>
            </a:ext>
          </a:extLst>
        </xdr:cNvPr>
        <xdr:cNvCxnSpPr/>
      </xdr:nvCxnSpPr>
      <xdr:spPr>
        <a:xfrm>
          <a:off x="19878675" y="17688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918" name="【公民館】&#10;一人当たり面積最大値テキスト">
          <a:extLst>
            <a:ext uri="{FF2B5EF4-FFF2-40B4-BE49-F238E27FC236}">
              <a16:creationId xmlns:a16="http://schemas.microsoft.com/office/drawing/2014/main" id="{05B5382E-1607-4FD5-9FB9-BCF26D768869}"/>
            </a:ext>
          </a:extLst>
        </xdr:cNvPr>
        <xdr:cNvSpPr txBox="1"/>
      </xdr:nvSpPr>
      <xdr:spPr>
        <a:xfrm>
          <a:off x="19992975" y="1616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919" name="直線コネクタ 918">
          <a:extLst>
            <a:ext uri="{FF2B5EF4-FFF2-40B4-BE49-F238E27FC236}">
              <a16:creationId xmlns:a16="http://schemas.microsoft.com/office/drawing/2014/main" id="{E27CAE30-C2E2-422F-9A81-5E36D2C144DA}"/>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129557</xdr:rowOff>
    </xdr:from>
    <xdr:ext cx="469744" cy="259045"/>
    <xdr:sp macro="" textlink="">
      <xdr:nvSpPr>
        <xdr:cNvPr id="920" name="【公民館】&#10;一人当たり面積平均値テキスト">
          <a:extLst>
            <a:ext uri="{FF2B5EF4-FFF2-40B4-BE49-F238E27FC236}">
              <a16:creationId xmlns:a16="http://schemas.microsoft.com/office/drawing/2014/main" id="{7906DB26-A11E-43CD-884D-C83552AAB8C6}"/>
            </a:ext>
          </a:extLst>
        </xdr:cNvPr>
        <xdr:cNvSpPr txBox="1"/>
      </xdr:nvSpPr>
      <xdr:spPr>
        <a:xfrm>
          <a:off x="19992975" y="17271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921" name="フローチャート: 判断 920">
          <a:extLst>
            <a:ext uri="{FF2B5EF4-FFF2-40B4-BE49-F238E27FC236}">
              <a16:creationId xmlns:a16="http://schemas.microsoft.com/office/drawing/2014/main" id="{1D75F788-2319-4C97-B70D-718D54073614}"/>
            </a:ext>
          </a:extLst>
        </xdr:cNvPr>
        <xdr:cNvSpPr/>
      </xdr:nvSpPr>
      <xdr:spPr>
        <a:xfrm>
          <a:off x="19897725" y="17296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922" name="フローチャート: 判断 921">
          <a:extLst>
            <a:ext uri="{FF2B5EF4-FFF2-40B4-BE49-F238E27FC236}">
              <a16:creationId xmlns:a16="http://schemas.microsoft.com/office/drawing/2014/main" id="{F0975E96-5413-4FB3-B552-0EA68E417554}"/>
            </a:ext>
          </a:extLst>
        </xdr:cNvPr>
        <xdr:cNvSpPr/>
      </xdr:nvSpPr>
      <xdr:spPr>
        <a:xfrm>
          <a:off x="19154775" y="17296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923" name="フローチャート: 判断 922">
          <a:extLst>
            <a:ext uri="{FF2B5EF4-FFF2-40B4-BE49-F238E27FC236}">
              <a16:creationId xmlns:a16="http://schemas.microsoft.com/office/drawing/2014/main" id="{F626B5BB-AEA9-43BB-AAD8-02C9E5D8110A}"/>
            </a:ext>
          </a:extLst>
        </xdr:cNvPr>
        <xdr:cNvSpPr/>
      </xdr:nvSpPr>
      <xdr:spPr>
        <a:xfrm>
          <a:off x="18345150" y="17304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924" name="フローチャート: 判断 923">
          <a:extLst>
            <a:ext uri="{FF2B5EF4-FFF2-40B4-BE49-F238E27FC236}">
              <a16:creationId xmlns:a16="http://schemas.microsoft.com/office/drawing/2014/main" id="{73718ED5-BEF1-4CAF-B2FB-5D8C9CAEDF9C}"/>
            </a:ext>
          </a:extLst>
        </xdr:cNvPr>
        <xdr:cNvSpPr/>
      </xdr:nvSpPr>
      <xdr:spPr>
        <a:xfrm>
          <a:off x="17554575" y="172961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91694</xdr:rowOff>
    </xdr:from>
    <xdr:to>
      <xdr:col>98</xdr:col>
      <xdr:colOff>38100</xdr:colOff>
      <xdr:row>107</xdr:row>
      <xdr:rowOff>21844</xdr:rowOff>
    </xdr:to>
    <xdr:sp macro="" textlink="">
      <xdr:nvSpPr>
        <xdr:cNvPr id="925" name="フローチャート: 判断 924">
          <a:extLst>
            <a:ext uri="{FF2B5EF4-FFF2-40B4-BE49-F238E27FC236}">
              <a16:creationId xmlns:a16="http://schemas.microsoft.com/office/drawing/2014/main" id="{6E05015B-D83E-4768-9928-3533CF4BF196}"/>
            </a:ext>
          </a:extLst>
        </xdr:cNvPr>
        <xdr:cNvSpPr/>
      </xdr:nvSpPr>
      <xdr:spPr>
        <a:xfrm>
          <a:off x="16754475" y="174049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C8B4B144-7A4F-4A52-909C-BF3DE510BBD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53822FF1-93EC-4A2C-8077-471CD2E6BBD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280A6BC-7BEB-42CB-A091-90B6CDBC2B0B}"/>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6924D6AD-25F4-49A0-B12F-F1073BB342A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10CA372B-25B3-47C4-BF18-E7CD3C56F29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148844</xdr:rowOff>
    </xdr:from>
    <xdr:to>
      <xdr:col>116</xdr:col>
      <xdr:colOff>114300</xdr:colOff>
      <xdr:row>106</xdr:row>
      <xdr:rowOff>78994</xdr:rowOff>
    </xdr:to>
    <xdr:sp macro="" textlink="">
      <xdr:nvSpPr>
        <xdr:cNvPr id="931" name="楕円 930">
          <a:extLst>
            <a:ext uri="{FF2B5EF4-FFF2-40B4-BE49-F238E27FC236}">
              <a16:creationId xmlns:a16="http://schemas.microsoft.com/office/drawing/2014/main" id="{C92836CD-8AB2-481F-8A57-4F2CC25BD235}"/>
            </a:ext>
          </a:extLst>
        </xdr:cNvPr>
        <xdr:cNvSpPr/>
      </xdr:nvSpPr>
      <xdr:spPr>
        <a:xfrm>
          <a:off x="19897725" y="172906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271</xdr:rowOff>
    </xdr:from>
    <xdr:ext cx="469744" cy="259045"/>
    <xdr:sp macro="" textlink="">
      <xdr:nvSpPr>
        <xdr:cNvPr id="932" name="【公民館】&#10;一人当たり面積該当値テキスト">
          <a:extLst>
            <a:ext uri="{FF2B5EF4-FFF2-40B4-BE49-F238E27FC236}">
              <a16:creationId xmlns:a16="http://schemas.microsoft.com/office/drawing/2014/main" id="{70F6B7BB-DB2E-429B-9368-D949B342AED9}"/>
            </a:ext>
          </a:extLst>
        </xdr:cNvPr>
        <xdr:cNvSpPr txBox="1"/>
      </xdr:nvSpPr>
      <xdr:spPr>
        <a:xfrm>
          <a:off x="19992975" y="1714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153415</xdr:rowOff>
    </xdr:from>
    <xdr:to>
      <xdr:col>112</xdr:col>
      <xdr:colOff>38100</xdr:colOff>
      <xdr:row>106</xdr:row>
      <xdr:rowOff>83565</xdr:rowOff>
    </xdr:to>
    <xdr:sp macro="" textlink="">
      <xdr:nvSpPr>
        <xdr:cNvPr id="933" name="楕円 932">
          <a:extLst>
            <a:ext uri="{FF2B5EF4-FFF2-40B4-BE49-F238E27FC236}">
              <a16:creationId xmlns:a16="http://schemas.microsoft.com/office/drawing/2014/main" id="{BE850A06-CD8A-4813-B000-BE7D4F63AEAC}"/>
            </a:ext>
          </a:extLst>
        </xdr:cNvPr>
        <xdr:cNvSpPr/>
      </xdr:nvSpPr>
      <xdr:spPr>
        <a:xfrm>
          <a:off x="19154775" y="17298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28194</xdr:rowOff>
    </xdr:from>
    <xdr:to>
      <xdr:col>116</xdr:col>
      <xdr:colOff>63500</xdr:colOff>
      <xdr:row>106</xdr:row>
      <xdr:rowOff>32765</xdr:rowOff>
    </xdr:to>
    <xdr:cxnSp macro="">
      <xdr:nvCxnSpPr>
        <xdr:cNvPr id="934" name="直線コネクタ 933">
          <a:extLst>
            <a:ext uri="{FF2B5EF4-FFF2-40B4-BE49-F238E27FC236}">
              <a16:creationId xmlns:a16="http://schemas.microsoft.com/office/drawing/2014/main" id="{F56B961A-5B97-4D60-9B02-9D874735D48C}"/>
            </a:ext>
          </a:extLst>
        </xdr:cNvPr>
        <xdr:cNvCxnSpPr/>
      </xdr:nvCxnSpPr>
      <xdr:spPr>
        <a:xfrm flipV="1">
          <a:off x="19202400" y="1734781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153415</xdr:rowOff>
    </xdr:from>
    <xdr:to>
      <xdr:col>107</xdr:col>
      <xdr:colOff>101600</xdr:colOff>
      <xdr:row>106</xdr:row>
      <xdr:rowOff>83565</xdr:rowOff>
    </xdr:to>
    <xdr:sp macro="" textlink="">
      <xdr:nvSpPr>
        <xdr:cNvPr id="935" name="楕円 934">
          <a:extLst>
            <a:ext uri="{FF2B5EF4-FFF2-40B4-BE49-F238E27FC236}">
              <a16:creationId xmlns:a16="http://schemas.microsoft.com/office/drawing/2014/main" id="{A745C4EB-2697-4933-83FE-D8F74487E3DF}"/>
            </a:ext>
          </a:extLst>
        </xdr:cNvPr>
        <xdr:cNvSpPr/>
      </xdr:nvSpPr>
      <xdr:spPr>
        <a:xfrm>
          <a:off x="18345150" y="172984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32765</xdr:rowOff>
    </xdr:from>
    <xdr:to>
      <xdr:col>111</xdr:col>
      <xdr:colOff>177800</xdr:colOff>
      <xdr:row>106</xdr:row>
      <xdr:rowOff>32765</xdr:rowOff>
    </xdr:to>
    <xdr:cxnSp macro="">
      <xdr:nvCxnSpPr>
        <xdr:cNvPr id="936" name="直線コネクタ 935">
          <a:extLst>
            <a:ext uri="{FF2B5EF4-FFF2-40B4-BE49-F238E27FC236}">
              <a16:creationId xmlns:a16="http://schemas.microsoft.com/office/drawing/2014/main" id="{7A303FEC-7BF9-4C79-A0C8-9E6AEF9CF481}"/>
            </a:ext>
          </a:extLst>
        </xdr:cNvPr>
        <xdr:cNvCxnSpPr/>
      </xdr:nvCxnSpPr>
      <xdr:spPr>
        <a:xfrm>
          <a:off x="18392775" y="1734604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937" name="楕円 936">
          <a:extLst>
            <a:ext uri="{FF2B5EF4-FFF2-40B4-BE49-F238E27FC236}">
              <a16:creationId xmlns:a16="http://schemas.microsoft.com/office/drawing/2014/main" id="{29ACB4F7-2945-4119-BA14-29AF2022F4F8}"/>
            </a:ext>
          </a:extLst>
        </xdr:cNvPr>
        <xdr:cNvSpPr/>
      </xdr:nvSpPr>
      <xdr:spPr>
        <a:xfrm>
          <a:off x="17554575" y="173038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32765</xdr:rowOff>
    </xdr:from>
    <xdr:to>
      <xdr:col>107</xdr:col>
      <xdr:colOff>50800</xdr:colOff>
      <xdr:row>106</xdr:row>
      <xdr:rowOff>35052</xdr:rowOff>
    </xdr:to>
    <xdr:cxnSp macro="">
      <xdr:nvCxnSpPr>
        <xdr:cNvPr id="938" name="直線コネクタ 937">
          <a:extLst>
            <a:ext uri="{FF2B5EF4-FFF2-40B4-BE49-F238E27FC236}">
              <a16:creationId xmlns:a16="http://schemas.microsoft.com/office/drawing/2014/main" id="{95348AB2-4C92-45B1-8376-2E9146CE6975}"/>
            </a:ext>
          </a:extLst>
        </xdr:cNvPr>
        <xdr:cNvCxnSpPr/>
      </xdr:nvCxnSpPr>
      <xdr:spPr>
        <a:xfrm flipV="1">
          <a:off x="17602200" y="17346040"/>
          <a:ext cx="790575"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157987</xdr:rowOff>
    </xdr:from>
    <xdr:to>
      <xdr:col>98</xdr:col>
      <xdr:colOff>38100</xdr:colOff>
      <xdr:row>106</xdr:row>
      <xdr:rowOff>88137</xdr:rowOff>
    </xdr:to>
    <xdr:sp macro="" textlink="">
      <xdr:nvSpPr>
        <xdr:cNvPr id="939" name="楕円 938">
          <a:extLst>
            <a:ext uri="{FF2B5EF4-FFF2-40B4-BE49-F238E27FC236}">
              <a16:creationId xmlns:a16="http://schemas.microsoft.com/office/drawing/2014/main" id="{9008FBD1-87F0-4741-86BB-0FA1D2FB1E65}"/>
            </a:ext>
          </a:extLst>
        </xdr:cNvPr>
        <xdr:cNvSpPr/>
      </xdr:nvSpPr>
      <xdr:spPr>
        <a:xfrm>
          <a:off x="16754475" y="173061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35052</xdr:rowOff>
    </xdr:from>
    <xdr:to>
      <xdr:col>102</xdr:col>
      <xdr:colOff>114300</xdr:colOff>
      <xdr:row>106</xdr:row>
      <xdr:rowOff>37337</xdr:rowOff>
    </xdr:to>
    <xdr:cxnSp macro="">
      <xdr:nvCxnSpPr>
        <xdr:cNvPr id="940" name="直線コネクタ 939">
          <a:extLst>
            <a:ext uri="{FF2B5EF4-FFF2-40B4-BE49-F238E27FC236}">
              <a16:creationId xmlns:a16="http://schemas.microsoft.com/office/drawing/2014/main" id="{1A76E463-C390-440E-927F-EA793EC4A835}"/>
            </a:ext>
          </a:extLst>
        </xdr:cNvPr>
        <xdr:cNvCxnSpPr/>
      </xdr:nvCxnSpPr>
      <xdr:spPr>
        <a:xfrm flipV="1">
          <a:off x="16802100" y="17351502"/>
          <a:ext cx="8001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941" name="n_1aveValue【公民館】&#10;一人当たり面積">
          <a:extLst>
            <a:ext uri="{FF2B5EF4-FFF2-40B4-BE49-F238E27FC236}">
              <a16:creationId xmlns:a16="http://schemas.microsoft.com/office/drawing/2014/main" id="{EABF67E0-092C-4692-B4A9-A91298BC0D85}"/>
            </a:ext>
          </a:extLst>
        </xdr:cNvPr>
        <xdr:cNvSpPr txBox="1"/>
      </xdr:nvSpPr>
      <xdr:spPr>
        <a:xfrm>
          <a:off x="18983402"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942" name="n_2aveValue【公民館】&#10;一人当たり面積">
          <a:extLst>
            <a:ext uri="{FF2B5EF4-FFF2-40B4-BE49-F238E27FC236}">
              <a16:creationId xmlns:a16="http://schemas.microsoft.com/office/drawing/2014/main" id="{E7C4D997-43D9-442E-BC47-9453360548DA}"/>
            </a:ext>
          </a:extLst>
        </xdr:cNvPr>
        <xdr:cNvSpPr txBox="1"/>
      </xdr:nvSpPr>
      <xdr:spPr>
        <a:xfrm>
          <a:off x="18183302"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943" name="n_3aveValue【公民館】&#10;一人当たり面積">
          <a:extLst>
            <a:ext uri="{FF2B5EF4-FFF2-40B4-BE49-F238E27FC236}">
              <a16:creationId xmlns:a16="http://schemas.microsoft.com/office/drawing/2014/main" id="{C305A46F-92B9-449A-9252-1DBB11BBB1DC}"/>
            </a:ext>
          </a:extLst>
        </xdr:cNvPr>
        <xdr:cNvSpPr txBox="1"/>
      </xdr:nvSpPr>
      <xdr:spPr>
        <a:xfrm>
          <a:off x="17383202" y="1707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12971</xdr:rowOff>
    </xdr:from>
    <xdr:ext cx="469744" cy="259045"/>
    <xdr:sp macro="" textlink="">
      <xdr:nvSpPr>
        <xdr:cNvPr id="944" name="n_4aveValue【公民館】&#10;一人当たり面積">
          <a:extLst>
            <a:ext uri="{FF2B5EF4-FFF2-40B4-BE49-F238E27FC236}">
              <a16:creationId xmlns:a16="http://schemas.microsoft.com/office/drawing/2014/main" id="{85858561-3BF5-4639-8244-6570CAB64CD8}"/>
            </a:ext>
          </a:extLst>
        </xdr:cNvPr>
        <xdr:cNvSpPr txBox="1"/>
      </xdr:nvSpPr>
      <xdr:spPr>
        <a:xfrm>
          <a:off x="16592627" y="1749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74692</xdr:rowOff>
    </xdr:from>
    <xdr:ext cx="469744" cy="259045"/>
    <xdr:sp macro="" textlink="">
      <xdr:nvSpPr>
        <xdr:cNvPr id="945" name="n_1mainValue【公民館】&#10;一人当たり面積">
          <a:extLst>
            <a:ext uri="{FF2B5EF4-FFF2-40B4-BE49-F238E27FC236}">
              <a16:creationId xmlns:a16="http://schemas.microsoft.com/office/drawing/2014/main" id="{E023D2DA-8A14-46EF-ABDF-D7CF90F68B27}"/>
            </a:ext>
          </a:extLst>
        </xdr:cNvPr>
        <xdr:cNvSpPr txBox="1"/>
      </xdr:nvSpPr>
      <xdr:spPr>
        <a:xfrm>
          <a:off x="18983402" y="1739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100092</xdr:rowOff>
    </xdr:from>
    <xdr:ext cx="469744" cy="259045"/>
    <xdr:sp macro="" textlink="">
      <xdr:nvSpPr>
        <xdr:cNvPr id="946" name="n_2mainValue【公民館】&#10;一人当たり面積">
          <a:extLst>
            <a:ext uri="{FF2B5EF4-FFF2-40B4-BE49-F238E27FC236}">
              <a16:creationId xmlns:a16="http://schemas.microsoft.com/office/drawing/2014/main" id="{DDFA0D03-3947-4379-952C-F0E58985A2EA}"/>
            </a:ext>
          </a:extLst>
        </xdr:cNvPr>
        <xdr:cNvSpPr txBox="1"/>
      </xdr:nvSpPr>
      <xdr:spPr>
        <a:xfrm>
          <a:off x="18183302" y="1707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947" name="n_3mainValue【公民館】&#10;一人当たり面積">
          <a:extLst>
            <a:ext uri="{FF2B5EF4-FFF2-40B4-BE49-F238E27FC236}">
              <a16:creationId xmlns:a16="http://schemas.microsoft.com/office/drawing/2014/main" id="{3B75D950-6480-4FD2-AFAB-E4F4C6ECF320}"/>
            </a:ext>
          </a:extLst>
        </xdr:cNvPr>
        <xdr:cNvSpPr txBox="1"/>
      </xdr:nvSpPr>
      <xdr:spPr>
        <a:xfrm>
          <a:off x="17383202" y="1739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104664</xdr:rowOff>
    </xdr:from>
    <xdr:ext cx="469744" cy="259045"/>
    <xdr:sp macro="" textlink="">
      <xdr:nvSpPr>
        <xdr:cNvPr id="948" name="n_4mainValue【公民館】&#10;一人当たり面積">
          <a:extLst>
            <a:ext uri="{FF2B5EF4-FFF2-40B4-BE49-F238E27FC236}">
              <a16:creationId xmlns:a16="http://schemas.microsoft.com/office/drawing/2014/main" id="{194DE6A2-ABD8-45FE-99CE-BF5600DE60BD}"/>
            </a:ext>
          </a:extLst>
        </xdr:cNvPr>
        <xdr:cNvSpPr txBox="1"/>
      </xdr:nvSpPr>
      <xdr:spPr>
        <a:xfrm>
          <a:off x="16592627" y="1708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CC15C230-2A13-41CB-820E-8BF588C369D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CD35C648-624F-4D7F-90E6-2EF57B3C6DC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02DC6B21-0BDE-43A3-A8AA-F03B19853BA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施設類型別にみると、道路、橋りょう・トンネル、公営住宅及び学校施設の有形固定資産減価償却率は類似団体平均を下回っている。一方、認定こども園・幼稚園・保育所は</a:t>
          </a:r>
          <a:r>
            <a:rPr kumimoji="1" lang="en-US" altLang="ja-JP" sz="1300">
              <a:latin typeface="ＭＳ Ｐゴシック" panose="020B0600070205080204" pitchFamily="50" charset="-128"/>
              <a:ea typeface="ＭＳ Ｐゴシック" panose="020B0600070205080204" pitchFamily="50" charset="-128"/>
            </a:rPr>
            <a:t>69.4</a:t>
          </a:r>
          <a:r>
            <a:rPr kumimoji="1" lang="ja-JP" altLang="en-US" sz="1300">
              <a:latin typeface="ＭＳ Ｐゴシック" panose="020B0600070205080204" pitchFamily="50" charset="-128"/>
              <a:ea typeface="ＭＳ Ｐゴシック" panose="020B0600070205080204" pitchFamily="50" charset="-128"/>
            </a:rPr>
            <a:t>％、児童館は</a:t>
          </a:r>
          <a:r>
            <a:rPr kumimoji="1" lang="en-US" altLang="ja-JP" sz="1300">
              <a:latin typeface="ＭＳ Ｐゴシック" panose="020B0600070205080204" pitchFamily="50" charset="-128"/>
              <a:ea typeface="ＭＳ Ｐゴシック" panose="020B0600070205080204" pitchFamily="50" charset="-128"/>
            </a:rPr>
            <a:t>76.7</a:t>
          </a:r>
          <a:r>
            <a:rPr kumimoji="1" lang="ja-JP" altLang="en-US" sz="1300">
              <a:latin typeface="ＭＳ Ｐゴシック" panose="020B0600070205080204" pitchFamily="50" charset="-128"/>
              <a:ea typeface="ＭＳ Ｐゴシック" panose="020B0600070205080204" pitchFamily="50" charset="-128"/>
            </a:rPr>
            <a:t>％、公民館は</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％と類似団体平均を上回っており、特に公民館の老朽化が顕著である。また、道路の一人当たり延長は</a:t>
          </a:r>
          <a:r>
            <a:rPr kumimoji="1" lang="en-US" altLang="ja-JP" sz="1300">
              <a:latin typeface="ＭＳ Ｐゴシック" panose="020B0600070205080204" pitchFamily="50" charset="-128"/>
              <a:ea typeface="ＭＳ Ｐゴシック" panose="020B0600070205080204" pitchFamily="50" charset="-128"/>
            </a:rPr>
            <a:t>79.540</a:t>
          </a:r>
          <a:r>
            <a:rPr kumimoji="1" lang="ja-JP" altLang="en-US" sz="1300">
              <a:latin typeface="ＭＳ Ｐゴシック" panose="020B0600070205080204" pitchFamily="50" charset="-128"/>
              <a:ea typeface="ＭＳ Ｐゴシック" panose="020B0600070205080204" pitchFamily="50" charset="-128"/>
            </a:rPr>
            <a:t>ｍで類似団体平均の</a:t>
          </a:r>
          <a:r>
            <a:rPr kumimoji="1" lang="en-US" altLang="ja-JP" sz="1300">
              <a:latin typeface="ＭＳ Ｐゴシック" panose="020B0600070205080204" pitchFamily="50" charset="-128"/>
              <a:ea typeface="ＭＳ Ｐゴシック" panose="020B0600070205080204" pitchFamily="50" charset="-128"/>
            </a:rPr>
            <a:t>19.908</a:t>
          </a:r>
          <a:r>
            <a:rPr kumimoji="1" lang="ja-JP" altLang="en-US" sz="1300">
              <a:latin typeface="ＭＳ Ｐゴシック" panose="020B0600070205080204" pitchFamily="50" charset="-128"/>
              <a:ea typeface="ＭＳ Ｐゴシック" panose="020B0600070205080204" pitchFamily="50" charset="-128"/>
            </a:rPr>
            <a:t>ｍを大きく上回り、橋りょう・トンネルの一人当たり有形固定資産額も</a:t>
          </a:r>
          <a:r>
            <a:rPr kumimoji="1" lang="en-US" altLang="ja-JP" sz="1300">
              <a:latin typeface="ＭＳ Ｐゴシック" panose="020B0600070205080204" pitchFamily="50" charset="-128"/>
              <a:ea typeface="ＭＳ Ｐゴシック" panose="020B0600070205080204" pitchFamily="50" charset="-128"/>
            </a:rPr>
            <a:t>372,782</a:t>
          </a:r>
          <a:r>
            <a:rPr kumimoji="1" lang="ja-JP" altLang="en-US" sz="1300">
              <a:latin typeface="ＭＳ Ｐゴシック" panose="020B0600070205080204" pitchFamily="50" charset="-128"/>
              <a:ea typeface="ＭＳ Ｐゴシック" panose="020B0600070205080204" pitchFamily="50" charset="-128"/>
            </a:rPr>
            <a:t>円と類似団体平均の</a:t>
          </a:r>
          <a:r>
            <a:rPr kumimoji="1" lang="en-US" altLang="ja-JP" sz="1300">
              <a:latin typeface="ＭＳ Ｐゴシック" panose="020B0600070205080204" pitchFamily="50" charset="-128"/>
              <a:ea typeface="ＭＳ Ｐゴシック" panose="020B0600070205080204" pitchFamily="50" charset="-128"/>
            </a:rPr>
            <a:t>191,589</a:t>
          </a:r>
          <a:r>
            <a:rPr kumimoji="1" lang="ja-JP" altLang="en-US" sz="1300">
              <a:latin typeface="ＭＳ Ｐゴシック" panose="020B0600070205080204" pitchFamily="50" charset="-128"/>
              <a:ea typeface="ＭＳ Ｐゴシック" panose="020B0600070205080204" pitchFamily="50" charset="-128"/>
            </a:rPr>
            <a:t>円を上回るため、今後の維持管理負担が大きくなることが見込まれる。施設の安全性や利用状況を踏まえて優先順位を明確にし、維持管理、長寿命化及び施設の集約化・複合化を計画的に進める必要がある。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F763CDD-ABF5-436E-8ADC-2A3C94C327E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47AE09C-6A76-4EE4-85DA-1BE44458C118}"/>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C1E475-2B58-4181-931D-9E12646E51E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63C030-5945-4538-88D3-CAD8BEDD181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三重県明和町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2EC969-3700-4BCE-9E20-0840DBF3355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0BD4228-12FD-4957-AA4A-742E27DFA96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2280E9F-D1EB-47AC-8E00-F6511D103B88}"/>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74144B-D6D5-4D0C-BEA8-85F6D8C6318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62F4FFC-F845-4D1C-A249-FA63A5EDC7D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98105BC-2B06-4331-9D33-5585934C50C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22,630
22,334
41.06
13,692,930
12,327,755
1,046,151
6,336,403
11,632,645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ADE8D96-958E-4BEB-9CC4-7853F29786D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B3659DB-9C19-47C7-87E7-72EB68BD73F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6ADD9C-144B-4ECA-94D3-287F5621F4E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45.5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BF890D-AB98-4ECE-B461-6E9573D8140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A13369E-FA3A-4D92-987B-1D5BF5C00AB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0DB7F70-8A8D-4779-B9A9-CA773B9440B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598B6D1-5611-4A30-80B7-5C6CEA2E90D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16CCE6-A4AD-40F8-BA2B-AA326B5E21B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6961DC2-7254-4BD9-83F9-4ED6BF61651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697CE93-EDFE-4DBA-A32C-EAB07AF1FBF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E73689-86BD-4BF4-8857-6791AED46C5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7D510C7-6F29-44A6-A95D-784F191BCF1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04172D3-8C54-4BE7-AD3F-9F417AD5729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14B3BA-F1A0-4847-8EA8-A0BE5C084F4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7BAB37A-1E15-48E7-8585-65E937AA2DD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FEA497B-176C-4CE3-8D08-F8BAEA47C89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5DA6BC0-D84E-46C0-920B-A5529887984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CBCE363-B44B-48B4-8EC3-52CAE656E4A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0A3E5A-93C2-4691-9B74-79A5A0B6F0C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57F90D8-8164-483E-B54A-C74C1450E432}"/>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182B510-470A-4A3B-B2EB-DC8269BD4C0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8ACF69-CCD0-45D4-BF32-32992C381DF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8F2BF4F-4E91-4EEF-BF69-79F27A526F7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3EB3AB-67EA-467F-B676-9C67DDEA3A6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674B6D-CF1C-43A5-B95B-2705B3EF2BF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9F6963A-3D59-4044-BB16-342ED3060BA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9EACF4-0D4C-4C9C-9C62-3581A1C0D39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311CAEE-B280-4FE2-B3E6-DEAE0FFC667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FBBF909-DB83-4855-A1A3-19FE0696A65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41CE9D-6C43-49E0-A7D2-5A22A59F87B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7C110CF-B914-455E-AE47-B30B62C934D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87347E-9400-4CE8-B074-664D58D6371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96A054B-9C53-444F-B941-D47936DCBD00}"/>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AC0DB9C-9AA9-412F-B115-BC5C6ABDEF1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7F49199-E5BC-45F6-A9AB-E2470451488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0CC74E0-2968-4A68-ADB6-31EACD5AC300}"/>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33B1B27-6DA8-4961-8103-3FAEF01674C8}"/>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7A83913-BE83-4C0A-91DF-00CAB32F23F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586D09D-C9DD-4F51-B5CA-51C5C38DE385}"/>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B5BC10F-CADC-4659-8351-1039C7585CB8}"/>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AE68B81-6EDD-4FA4-A754-F264B11D0E5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558F545-353C-4EA3-B06B-8F304DC5AD3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C8DD14AF-660F-465E-8D57-061DB053A8C0}"/>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BC858C1-DCB4-4288-A3CC-CE378E91EA5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B5292F6-FE03-428B-B4CD-8D6347378E0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D0C8FC56-EEB3-4EDD-B1C8-D499BA1C900B}"/>
            </a:ext>
          </a:extLst>
        </xdr:cNvPr>
        <xdr:cNvCxnSpPr/>
      </xdr:nvCxnSpPr>
      <xdr:spPr>
        <a:xfrm flipV="1">
          <a:off x="4180840" y="5400040"/>
          <a:ext cx="0" cy="1191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A290C2B4-B005-4EE4-8125-118A4116738B}"/>
            </a:ext>
          </a:extLst>
        </xdr:cNvPr>
        <xdr:cNvSpPr txBox="1"/>
      </xdr:nvSpPr>
      <xdr:spPr>
        <a:xfrm>
          <a:off x="4219575"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1D64AA3E-395B-4A08-A75C-1C88CB564FE5}"/>
            </a:ext>
          </a:extLst>
        </xdr:cNvPr>
        <xdr:cNvCxnSpPr/>
      </xdr:nvCxnSpPr>
      <xdr:spPr>
        <a:xfrm>
          <a:off x="4105275" y="65919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1D9E4CA0-019F-4161-964C-AC2EE12818A7}"/>
            </a:ext>
          </a:extLst>
        </xdr:cNvPr>
        <xdr:cNvSpPr txBox="1"/>
      </xdr:nvSpPr>
      <xdr:spPr>
        <a:xfrm>
          <a:off x="4219575" y="518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EB78D987-D84E-424E-94E6-52B61AA766F7}"/>
            </a:ext>
          </a:extLst>
        </xdr:cNvPr>
        <xdr:cNvCxnSpPr/>
      </xdr:nvCxnSpPr>
      <xdr:spPr>
        <a:xfrm>
          <a:off x="4105275" y="5400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0E6FF5A3-7433-435F-84E6-4A8844B9AF5A}"/>
            </a:ext>
          </a:extLst>
        </xdr:cNvPr>
        <xdr:cNvSpPr txBox="1"/>
      </xdr:nvSpPr>
      <xdr:spPr>
        <a:xfrm>
          <a:off x="4219575" y="5907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08C900AF-6B1D-4A7D-8478-4CAAF1E14FD1}"/>
            </a:ext>
          </a:extLst>
        </xdr:cNvPr>
        <xdr:cNvSpPr/>
      </xdr:nvSpPr>
      <xdr:spPr>
        <a:xfrm>
          <a:off x="4124325"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6F8E34C4-01FA-4AD2-944B-95D3E09CBDB2}"/>
            </a:ext>
          </a:extLst>
        </xdr:cNvPr>
        <xdr:cNvSpPr/>
      </xdr:nvSpPr>
      <xdr:spPr>
        <a:xfrm>
          <a:off x="3381375" y="60096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85EAF93E-1A6A-452F-8B0F-D3788E63C610}"/>
            </a:ext>
          </a:extLst>
        </xdr:cNvPr>
        <xdr:cNvSpPr/>
      </xdr:nvSpPr>
      <xdr:spPr>
        <a:xfrm>
          <a:off x="2571750" y="60115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D066E8E2-A51F-41D7-BC78-FBEA9BD9A946}"/>
            </a:ext>
          </a:extLst>
        </xdr:cNvPr>
        <xdr:cNvSpPr/>
      </xdr:nvSpPr>
      <xdr:spPr>
        <a:xfrm>
          <a:off x="1781175" y="598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19685</xdr:rowOff>
    </xdr:from>
    <xdr:to>
      <xdr:col>6</xdr:col>
      <xdr:colOff>38100</xdr:colOff>
      <xdr:row>36</xdr:row>
      <xdr:rowOff>121285</xdr:rowOff>
    </xdr:to>
    <xdr:sp macro="" textlink="">
      <xdr:nvSpPr>
        <xdr:cNvPr id="67" name="フローチャート: 判断 66">
          <a:extLst>
            <a:ext uri="{FF2B5EF4-FFF2-40B4-BE49-F238E27FC236}">
              <a16:creationId xmlns:a16="http://schemas.microsoft.com/office/drawing/2014/main" id="{AC88F67D-4AC7-4424-A155-FDEDCAE19D4A}"/>
            </a:ext>
          </a:extLst>
        </xdr:cNvPr>
        <xdr:cNvSpPr/>
      </xdr:nvSpPr>
      <xdr:spPr>
        <a:xfrm>
          <a:off x="981075" y="58585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77C02A-9A52-48AB-83BD-236318EDA36E}"/>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08CD93-4DBD-4447-A82B-E3A1BF92A99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BA715AE-F4F1-4F10-A3C8-1CD07542948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D7D8135-7615-476E-B889-95C26049654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AB33841-258C-497D-95CF-3CF4B706CD2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73" name="楕円 72">
          <a:extLst>
            <a:ext uri="{FF2B5EF4-FFF2-40B4-BE49-F238E27FC236}">
              <a16:creationId xmlns:a16="http://schemas.microsoft.com/office/drawing/2014/main" id="{89F40C23-8B6D-473D-BEC0-E90C015B4D46}"/>
            </a:ext>
          </a:extLst>
        </xdr:cNvPr>
        <xdr:cNvSpPr/>
      </xdr:nvSpPr>
      <xdr:spPr>
        <a:xfrm>
          <a:off x="4124325" y="6191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3827</xdr:rowOff>
    </xdr:from>
    <xdr:ext cx="405111" cy="259045"/>
    <xdr:sp macro="" textlink="">
      <xdr:nvSpPr>
        <xdr:cNvPr id="74" name="【図書館】&#10;有形固定資産減価償却率該当値テキスト">
          <a:extLst>
            <a:ext uri="{FF2B5EF4-FFF2-40B4-BE49-F238E27FC236}">
              <a16:creationId xmlns:a16="http://schemas.microsoft.com/office/drawing/2014/main" id="{CEE54D5B-BC21-43B0-A0F6-8AAE4649FD4E}"/>
            </a:ext>
          </a:extLst>
        </xdr:cNvPr>
        <xdr:cNvSpPr txBox="1"/>
      </xdr:nvSpPr>
      <xdr:spPr>
        <a:xfrm>
          <a:off x="4219575" y="616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5" name="楕円 74">
          <a:extLst>
            <a:ext uri="{FF2B5EF4-FFF2-40B4-BE49-F238E27FC236}">
              <a16:creationId xmlns:a16="http://schemas.microsoft.com/office/drawing/2014/main" id="{3CD589C9-6600-4221-B021-3A2D03762973}"/>
            </a:ext>
          </a:extLst>
        </xdr:cNvPr>
        <xdr:cNvSpPr/>
      </xdr:nvSpPr>
      <xdr:spPr>
        <a:xfrm>
          <a:off x="3381375" y="6191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76200</xdr:rowOff>
    </xdr:from>
    <xdr:to>
      <xdr:col>24</xdr:col>
      <xdr:colOff>63500</xdr:colOff>
      <xdr:row>38</xdr:row>
      <xdr:rowOff>76200</xdr:rowOff>
    </xdr:to>
    <xdr:cxnSp macro="">
      <xdr:nvCxnSpPr>
        <xdr:cNvPr id="76" name="直線コネクタ 75">
          <a:extLst>
            <a:ext uri="{FF2B5EF4-FFF2-40B4-BE49-F238E27FC236}">
              <a16:creationId xmlns:a16="http://schemas.microsoft.com/office/drawing/2014/main" id="{D9AE0FD8-2D27-455E-A4CD-46E7256F931D}"/>
            </a:ext>
          </a:extLst>
        </xdr:cNvPr>
        <xdr:cNvCxnSpPr/>
      </xdr:nvCxnSpPr>
      <xdr:spPr>
        <a:xfrm>
          <a:off x="3429000" y="62388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158750</xdr:rowOff>
    </xdr:from>
    <xdr:to>
      <xdr:col>15</xdr:col>
      <xdr:colOff>101600</xdr:colOff>
      <xdr:row>38</xdr:row>
      <xdr:rowOff>88900</xdr:rowOff>
    </xdr:to>
    <xdr:sp macro="" textlink="">
      <xdr:nvSpPr>
        <xdr:cNvPr id="77" name="楕円 76">
          <a:extLst>
            <a:ext uri="{FF2B5EF4-FFF2-40B4-BE49-F238E27FC236}">
              <a16:creationId xmlns:a16="http://schemas.microsoft.com/office/drawing/2014/main" id="{8B8F6708-98D9-43F9-AB6F-EDE43BDBC227}"/>
            </a:ext>
          </a:extLst>
        </xdr:cNvPr>
        <xdr:cNvSpPr/>
      </xdr:nvSpPr>
      <xdr:spPr>
        <a:xfrm>
          <a:off x="2571750" y="616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38100</xdr:rowOff>
    </xdr:from>
    <xdr:to>
      <xdr:col>19</xdr:col>
      <xdr:colOff>177800</xdr:colOff>
      <xdr:row>38</xdr:row>
      <xdr:rowOff>76200</xdr:rowOff>
    </xdr:to>
    <xdr:cxnSp macro="">
      <xdr:nvCxnSpPr>
        <xdr:cNvPr id="78" name="直線コネクタ 77">
          <a:extLst>
            <a:ext uri="{FF2B5EF4-FFF2-40B4-BE49-F238E27FC236}">
              <a16:creationId xmlns:a16="http://schemas.microsoft.com/office/drawing/2014/main" id="{341B5998-AD48-4948-9455-E3D375B57B62}"/>
            </a:ext>
          </a:extLst>
        </xdr:cNvPr>
        <xdr:cNvCxnSpPr/>
      </xdr:nvCxnSpPr>
      <xdr:spPr>
        <a:xfrm>
          <a:off x="2619375" y="620077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120650</xdr:rowOff>
    </xdr:from>
    <xdr:to>
      <xdr:col>10</xdr:col>
      <xdr:colOff>165100</xdr:colOff>
      <xdr:row>38</xdr:row>
      <xdr:rowOff>50800</xdr:rowOff>
    </xdr:to>
    <xdr:sp macro="" textlink="">
      <xdr:nvSpPr>
        <xdr:cNvPr id="79" name="楕円 78">
          <a:extLst>
            <a:ext uri="{FF2B5EF4-FFF2-40B4-BE49-F238E27FC236}">
              <a16:creationId xmlns:a16="http://schemas.microsoft.com/office/drawing/2014/main" id="{1BF46689-BD36-4527-913F-7A7053C47FB3}"/>
            </a:ext>
          </a:extLst>
        </xdr:cNvPr>
        <xdr:cNvSpPr/>
      </xdr:nvSpPr>
      <xdr:spPr>
        <a:xfrm>
          <a:off x="1781175" y="6124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0</xdr:rowOff>
    </xdr:from>
    <xdr:to>
      <xdr:col>15</xdr:col>
      <xdr:colOff>50800</xdr:colOff>
      <xdr:row>38</xdr:row>
      <xdr:rowOff>38100</xdr:rowOff>
    </xdr:to>
    <xdr:cxnSp macro="">
      <xdr:nvCxnSpPr>
        <xdr:cNvPr id="80" name="直線コネクタ 79">
          <a:extLst>
            <a:ext uri="{FF2B5EF4-FFF2-40B4-BE49-F238E27FC236}">
              <a16:creationId xmlns:a16="http://schemas.microsoft.com/office/drawing/2014/main" id="{043E0CEB-27EE-41B6-834A-C858C1F50304}"/>
            </a:ext>
          </a:extLst>
        </xdr:cNvPr>
        <xdr:cNvCxnSpPr/>
      </xdr:nvCxnSpPr>
      <xdr:spPr>
        <a:xfrm>
          <a:off x="1828800" y="616267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42545</xdr:rowOff>
    </xdr:from>
    <xdr:to>
      <xdr:col>6</xdr:col>
      <xdr:colOff>38100</xdr:colOff>
      <xdr:row>37</xdr:row>
      <xdr:rowOff>144145</xdr:rowOff>
    </xdr:to>
    <xdr:sp macro="" textlink="">
      <xdr:nvSpPr>
        <xdr:cNvPr id="81" name="楕円 80">
          <a:extLst>
            <a:ext uri="{FF2B5EF4-FFF2-40B4-BE49-F238E27FC236}">
              <a16:creationId xmlns:a16="http://schemas.microsoft.com/office/drawing/2014/main" id="{188A15F0-7F4A-4924-91FD-86655060C670}"/>
            </a:ext>
          </a:extLst>
        </xdr:cNvPr>
        <xdr:cNvSpPr/>
      </xdr:nvSpPr>
      <xdr:spPr>
        <a:xfrm>
          <a:off x="981075" y="60464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93345</xdr:rowOff>
    </xdr:from>
    <xdr:to>
      <xdr:col>10</xdr:col>
      <xdr:colOff>114300</xdr:colOff>
      <xdr:row>38</xdr:row>
      <xdr:rowOff>0</xdr:rowOff>
    </xdr:to>
    <xdr:cxnSp macro="">
      <xdr:nvCxnSpPr>
        <xdr:cNvPr id="82" name="直線コネクタ 81">
          <a:extLst>
            <a:ext uri="{FF2B5EF4-FFF2-40B4-BE49-F238E27FC236}">
              <a16:creationId xmlns:a16="http://schemas.microsoft.com/office/drawing/2014/main" id="{9B42DE64-B421-42F6-B2D3-46380137B4E4}"/>
            </a:ext>
          </a:extLst>
        </xdr:cNvPr>
        <xdr:cNvCxnSpPr/>
      </xdr:nvCxnSpPr>
      <xdr:spPr>
        <a:xfrm>
          <a:off x="1028700" y="6094095"/>
          <a:ext cx="8001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3" name="n_1aveValue【図書館】&#10;有形固定資産減価償却率">
          <a:extLst>
            <a:ext uri="{FF2B5EF4-FFF2-40B4-BE49-F238E27FC236}">
              <a16:creationId xmlns:a16="http://schemas.microsoft.com/office/drawing/2014/main" id="{8BFBA2D2-B026-4705-B3F2-1C541315A055}"/>
            </a:ext>
          </a:extLst>
        </xdr:cNvPr>
        <xdr:cNvSpPr txBox="1"/>
      </xdr:nvSpPr>
      <xdr:spPr>
        <a:xfrm>
          <a:off x="3239144" y="580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4" name="n_2aveValue【図書館】&#10;有形固定資産減価償却率">
          <a:extLst>
            <a:ext uri="{FF2B5EF4-FFF2-40B4-BE49-F238E27FC236}">
              <a16:creationId xmlns:a16="http://schemas.microsoft.com/office/drawing/2014/main" id="{54A8C106-E435-4E72-BEF4-54EC0946AFD6}"/>
            </a:ext>
          </a:extLst>
        </xdr:cNvPr>
        <xdr:cNvSpPr txBox="1"/>
      </xdr:nvSpPr>
      <xdr:spPr>
        <a:xfrm>
          <a:off x="24390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5" name="n_3aveValue【図書館】&#10;有形固定資産減価償却率">
          <a:extLst>
            <a:ext uri="{FF2B5EF4-FFF2-40B4-BE49-F238E27FC236}">
              <a16:creationId xmlns:a16="http://schemas.microsoft.com/office/drawing/2014/main" id="{247C8CC1-F516-4153-8367-06E804699B4E}"/>
            </a:ext>
          </a:extLst>
        </xdr:cNvPr>
        <xdr:cNvSpPr txBox="1"/>
      </xdr:nvSpPr>
      <xdr:spPr>
        <a:xfrm>
          <a:off x="1648469"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137812</xdr:rowOff>
    </xdr:from>
    <xdr:ext cx="405111" cy="259045"/>
    <xdr:sp macro="" textlink="">
      <xdr:nvSpPr>
        <xdr:cNvPr id="86" name="n_4aveValue【図書館】&#10;有形固定資産減価償却率">
          <a:extLst>
            <a:ext uri="{FF2B5EF4-FFF2-40B4-BE49-F238E27FC236}">
              <a16:creationId xmlns:a16="http://schemas.microsoft.com/office/drawing/2014/main" id="{D2644D9A-209E-4505-92D9-1B507C26699B}"/>
            </a:ext>
          </a:extLst>
        </xdr:cNvPr>
        <xdr:cNvSpPr txBox="1"/>
      </xdr:nvSpPr>
      <xdr:spPr>
        <a:xfrm>
          <a:off x="848369" y="5655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87" name="n_1mainValue【図書館】&#10;有形固定資産減価償却率">
          <a:extLst>
            <a:ext uri="{FF2B5EF4-FFF2-40B4-BE49-F238E27FC236}">
              <a16:creationId xmlns:a16="http://schemas.microsoft.com/office/drawing/2014/main" id="{73BE4458-81CC-4128-926D-2C0167E07C5D}"/>
            </a:ext>
          </a:extLst>
        </xdr:cNvPr>
        <xdr:cNvSpPr txBox="1"/>
      </xdr:nvSpPr>
      <xdr:spPr>
        <a:xfrm>
          <a:off x="3239144" y="628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80027</xdr:rowOff>
    </xdr:from>
    <xdr:ext cx="405111" cy="259045"/>
    <xdr:sp macro="" textlink="">
      <xdr:nvSpPr>
        <xdr:cNvPr id="88" name="n_2mainValue【図書館】&#10;有形固定資産減価償却率">
          <a:extLst>
            <a:ext uri="{FF2B5EF4-FFF2-40B4-BE49-F238E27FC236}">
              <a16:creationId xmlns:a16="http://schemas.microsoft.com/office/drawing/2014/main" id="{09FC28DB-B156-402A-8A69-AA75722AE43C}"/>
            </a:ext>
          </a:extLst>
        </xdr:cNvPr>
        <xdr:cNvSpPr txBox="1"/>
      </xdr:nvSpPr>
      <xdr:spPr>
        <a:xfrm>
          <a:off x="2439044" y="624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41927</xdr:rowOff>
    </xdr:from>
    <xdr:ext cx="405111" cy="259045"/>
    <xdr:sp macro="" textlink="">
      <xdr:nvSpPr>
        <xdr:cNvPr id="89" name="n_3mainValue【図書館】&#10;有形固定資産減価償却率">
          <a:extLst>
            <a:ext uri="{FF2B5EF4-FFF2-40B4-BE49-F238E27FC236}">
              <a16:creationId xmlns:a16="http://schemas.microsoft.com/office/drawing/2014/main" id="{15E7DCF6-BC14-4E1E-90BF-163BCBD51188}"/>
            </a:ext>
          </a:extLst>
        </xdr:cNvPr>
        <xdr:cNvSpPr txBox="1"/>
      </xdr:nvSpPr>
      <xdr:spPr>
        <a:xfrm>
          <a:off x="1648469" y="620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135272</xdr:rowOff>
    </xdr:from>
    <xdr:ext cx="405111" cy="259045"/>
    <xdr:sp macro="" textlink="">
      <xdr:nvSpPr>
        <xdr:cNvPr id="90" name="n_4mainValue【図書館】&#10;有形固定資産減価償却率">
          <a:extLst>
            <a:ext uri="{FF2B5EF4-FFF2-40B4-BE49-F238E27FC236}">
              <a16:creationId xmlns:a16="http://schemas.microsoft.com/office/drawing/2014/main" id="{7959E6A9-701E-434D-9AE2-A4D9FC4DBE67}"/>
            </a:ext>
          </a:extLst>
        </xdr:cNvPr>
        <xdr:cNvSpPr txBox="1"/>
      </xdr:nvSpPr>
      <xdr:spPr>
        <a:xfrm>
          <a:off x="84836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BCAE3A4-35B9-45C2-B25D-CAF244FF711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EA30D0F-CA35-4E23-B1EC-3FF9F9442B2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09DFAFE-12B9-41AE-AAE2-F47D201C98F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23CF42A-5606-45F6-A821-0A16764D863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06C35D6-1E76-436B-A68D-4B3450DA4D3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0456927-E0CE-4F8D-B1D1-65119D84D4E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A59E2FE-EF47-43D0-99E3-E45F4EABE59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E00D4E0-7D79-40FE-87EC-977203CA455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45B2A83-FC01-4D1E-9338-E8FCBF198D12}"/>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4875466-32DA-408B-88A2-3D629E69106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2B313BCD-F103-4063-956B-C1C4BF2C12E5}"/>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ABD6EA3-03A3-4585-AC21-E30E347791A2}"/>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8622CD2-F1F2-48C7-8339-643537F0739D}"/>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6AEA857-F264-4159-8442-608A6D22A99D}"/>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A118D30-5845-4CC7-B738-C1D6C472B5D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40364AE7-16DB-49D5-9F8B-CA0B720C4A0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0828896-2B2E-4777-AF0F-0BD8CB05BCF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C2088D26-C2FB-4A95-9676-21252CFAEB6A}"/>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0F6624B-F22C-4E96-A7DB-1823968EE9F7}"/>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AB93734F-718A-4698-B40E-CCB57043927D}"/>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5979D6A-BA8A-490A-8B84-8D44194612A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72A5131E-F186-41D8-B35F-CA69846F96AB}"/>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93DE6116-C09E-4BE1-A283-827346A1518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4" name="直線コネクタ 113">
          <a:extLst>
            <a:ext uri="{FF2B5EF4-FFF2-40B4-BE49-F238E27FC236}">
              <a16:creationId xmlns:a16="http://schemas.microsoft.com/office/drawing/2014/main" id="{E111FF66-EF9E-4BB5-8103-63556C22E8E3}"/>
            </a:ext>
          </a:extLst>
        </xdr:cNvPr>
        <xdr:cNvCxnSpPr/>
      </xdr:nvCxnSpPr>
      <xdr:spPr>
        <a:xfrm flipV="1">
          <a:off x="9429115" y="5448300"/>
          <a:ext cx="0" cy="124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5" name="【図書館】&#10;一人当たり面積最小値テキスト">
          <a:extLst>
            <a:ext uri="{FF2B5EF4-FFF2-40B4-BE49-F238E27FC236}">
              <a16:creationId xmlns:a16="http://schemas.microsoft.com/office/drawing/2014/main" id="{BD6232A2-21A4-497C-81FF-E04581B54EE9}"/>
            </a:ext>
          </a:extLst>
        </xdr:cNvPr>
        <xdr:cNvSpPr txBox="1"/>
      </xdr:nvSpPr>
      <xdr:spPr>
        <a:xfrm>
          <a:off x="9467850"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6" name="直線コネクタ 115">
          <a:extLst>
            <a:ext uri="{FF2B5EF4-FFF2-40B4-BE49-F238E27FC236}">
              <a16:creationId xmlns:a16="http://schemas.microsoft.com/office/drawing/2014/main" id="{41385952-5E08-4BC9-B083-628BF8016502}"/>
            </a:ext>
          </a:extLst>
        </xdr:cNvPr>
        <xdr:cNvCxnSpPr/>
      </xdr:nvCxnSpPr>
      <xdr:spPr>
        <a:xfrm>
          <a:off x="9363075" y="66935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7" name="【図書館】&#10;一人当たり面積最大値テキスト">
          <a:extLst>
            <a:ext uri="{FF2B5EF4-FFF2-40B4-BE49-F238E27FC236}">
              <a16:creationId xmlns:a16="http://schemas.microsoft.com/office/drawing/2014/main" id="{DE984AB6-9477-49E8-921D-6CB0F20C765B}"/>
            </a:ext>
          </a:extLst>
        </xdr:cNvPr>
        <xdr:cNvSpPr txBox="1"/>
      </xdr:nvSpPr>
      <xdr:spPr>
        <a:xfrm>
          <a:off x="9467850" y="52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8" name="直線コネクタ 117">
          <a:extLst>
            <a:ext uri="{FF2B5EF4-FFF2-40B4-BE49-F238E27FC236}">
              <a16:creationId xmlns:a16="http://schemas.microsoft.com/office/drawing/2014/main" id="{EA189948-BED9-4231-A2D6-F0D0A3BB7BF5}"/>
            </a:ext>
          </a:extLst>
        </xdr:cNvPr>
        <xdr:cNvCxnSpPr/>
      </xdr:nvCxnSpPr>
      <xdr:spPr>
        <a:xfrm>
          <a:off x="9363075" y="5448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9" name="【図書館】&#10;一人当たり面積平均値テキスト">
          <a:extLst>
            <a:ext uri="{FF2B5EF4-FFF2-40B4-BE49-F238E27FC236}">
              <a16:creationId xmlns:a16="http://schemas.microsoft.com/office/drawing/2014/main" id="{F0890F99-A61E-4EB0-8CBA-105EB34F403C}"/>
            </a:ext>
          </a:extLst>
        </xdr:cNvPr>
        <xdr:cNvSpPr txBox="1"/>
      </xdr:nvSpPr>
      <xdr:spPr>
        <a:xfrm>
          <a:off x="9467850" y="6160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20" name="フローチャート: 判断 119">
          <a:extLst>
            <a:ext uri="{FF2B5EF4-FFF2-40B4-BE49-F238E27FC236}">
              <a16:creationId xmlns:a16="http://schemas.microsoft.com/office/drawing/2014/main" id="{225AE4AA-4911-47A6-B6E9-2EDCDB6AC27C}"/>
            </a:ext>
          </a:extLst>
        </xdr:cNvPr>
        <xdr:cNvSpPr/>
      </xdr:nvSpPr>
      <xdr:spPr>
        <a:xfrm>
          <a:off x="9401175" y="6305550"/>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21" name="フローチャート: 判断 120">
          <a:extLst>
            <a:ext uri="{FF2B5EF4-FFF2-40B4-BE49-F238E27FC236}">
              <a16:creationId xmlns:a16="http://schemas.microsoft.com/office/drawing/2014/main" id="{47F2CC51-0071-4824-987F-9EA544793CD0}"/>
            </a:ext>
          </a:extLst>
        </xdr:cNvPr>
        <xdr:cNvSpPr/>
      </xdr:nvSpPr>
      <xdr:spPr>
        <a:xfrm>
          <a:off x="8639175" y="6317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22" name="フローチャート: 判断 121">
          <a:extLst>
            <a:ext uri="{FF2B5EF4-FFF2-40B4-BE49-F238E27FC236}">
              <a16:creationId xmlns:a16="http://schemas.microsoft.com/office/drawing/2014/main" id="{F57C873D-6F7A-453C-9A10-3B23818B47E3}"/>
            </a:ext>
          </a:extLst>
        </xdr:cNvPr>
        <xdr:cNvSpPr/>
      </xdr:nvSpPr>
      <xdr:spPr>
        <a:xfrm>
          <a:off x="7839075" y="63233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3" name="フローチャート: 判断 122">
          <a:extLst>
            <a:ext uri="{FF2B5EF4-FFF2-40B4-BE49-F238E27FC236}">
              <a16:creationId xmlns:a16="http://schemas.microsoft.com/office/drawing/2014/main" id="{73E01EA6-5113-4E32-BE3B-F168A6F0AFCC}"/>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21590</xdr:rowOff>
    </xdr:from>
    <xdr:to>
      <xdr:col>36</xdr:col>
      <xdr:colOff>165100</xdr:colOff>
      <xdr:row>39</xdr:row>
      <xdr:rowOff>123190</xdr:rowOff>
    </xdr:to>
    <xdr:sp macro="" textlink="">
      <xdr:nvSpPr>
        <xdr:cNvPr id="124" name="フローチャート: 判断 123">
          <a:extLst>
            <a:ext uri="{FF2B5EF4-FFF2-40B4-BE49-F238E27FC236}">
              <a16:creationId xmlns:a16="http://schemas.microsoft.com/office/drawing/2014/main" id="{ECA700A7-0BC9-407F-9057-3E4F72C8B07C}"/>
            </a:ext>
          </a:extLst>
        </xdr:cNvPr>
        <xdr:cNvSpPr/>
      </xdr:nvSpPr>
      <xdr:spPr>
        <a:xfrm>
          <a:off x="6238875" y="63461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AA7D99F-2A6A-4DF3-9450-54982A72FE4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07D4210-9530-480A-B782-B02A38B618F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CAF6E9D-99C9-4DFE-BF66-4FDBE03718A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3385BA-F214-49E3-ADF5-9EB81A7C863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4AEFAFB-D36F-43F2-BCAB-95105C507E7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30" name="楕円 129">
          <a:extLst>
            <a:ext uri="{FF2B5EF4-FFF2-40B4-BE49-F238E27FC236}">
              <a16:creationId xmlns:a16="http://schemas.microsoft.com/office/drawing/2014/main" id="{38E4D9EB-BCA0-4778-8F9C-F928EC5DE6E4}"/>
            </a:ext>
          </a:extLst>
        </xdr:cNvPr>
        <xdr:cNvSpPr/>
      </xdr:nvSpPr>
      <xdr:spPr>
        <a:xfrm>
          <a:off x="9401175" y="634619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17</xdr:rowOff>
    </xdr:from>
    <xdr:ext cx="469744" cy="259045"/>
    <xdr:sp macro="" textlink="">
      <xdr:nvSpPr>
        <xdr:cNvPr id="131" name="【図書館】&#10;一人当たり面積該当値テキスト">
          <a:extLst>
            <a:ext uri="{FF2B5EF4-FFF2-40B4-BE49-F238E27FC236}">
              <a16:creationId xmlns:a16="http://schemas.microsoft.com/office/drawing/2014/main" id="{8BC41FEC-E7FC-43DF-8B0C-74B1AD297B5E}"/>
            </a:ext>
          </a:extLst>
        </xdr:cNvPr>
        <xdr:cNvSpPr txBox="1"/>
      </xdr:nvSpPr>
      <xdr:spPr>
        <a:xfrm>
          <a:off x="9467850" y="6324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29210</xdr:rowOff>
    </xdr:from>
    <xdr:to>
      <xdr:col>50</xdr:col>
      <xdr:colOff>165100</xdr:colOff>
      <xdr:row>39</xdr:row>
      <xdr:rowOff>130810</xdr:rowOff>
    </xdr:to>
    <xdr:sp macro="" textlink="">
      <xdr:nvSpPr>
        <xdr:cNvPr id="132" name="楕円 131">
          <a:extLst>
            <a:ext uri="{FF2B5EF4-FFF2-40B4-BE49-F238E27FC236}">
              <a16:creationId xmlns:a16="http://schemas.microsoft.com/office/drawing/2014/main" id="{8C2F5C17-5539-4027-8817-57CED1B683AF}"/>
            </a:ext>
          </a:extLst>
        </xdr:cNvPr>
        <xdr:cNvSpPr/>
      </xdr:nvSpPr>
      <xdr:spPr>
        <a:xfrm>
          <a:off x="8639175" y="63506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72390</xdr:rowOff>
    </xdr:from>
    <xdr:to>
      <xdr:col>55</xdr:col>
      <xdr:colOff>0</xdr:colOff>
      <xdr:row>39</xdr:row>
      <xdr:rowOff>80010</xdr:rowOff>
    </xdr:to>
    <xdr:cxnSp macro="">
      <xdr:nvCxnSpPr>
        <xdr:cNvPr id="133" name="直線コネクタ 132">
          <a:extLst>
            <a:ext uri="{FF2B5EF4-FFF2-40B4-BE49-F238E27FC236}">
              <a16:creationId xmlns:a16="http://schemas.microsoft.com/office/drawing/2014/main" id="{E1D8B68F-36AB-4F47-908D-C31781671564}"/>
            </a:ext>
          </a:extLst>
        </xdr:cNvPr>
        <xdr:cNvCxnSpPr/>
      </xdr:nvCxnSpPr>
      <xdr:spPr>
        <a:xfrm flipV="1">
          <a:off x="8686800" y="6393815"/>
          <a:ext cx="74295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29210</xdr:rowOff>
    </xdr:from>
    <xdr:to>
      <xdr:col>46</xdr:col>
      <xdr:colOff>38100</xdr:colOff>
      <xdr:row>39</xdr:row>
      <xdr:rowOff>130810</xdr:rowOff>
    </xdr:to>
    <xdr:sp macro="" textlink="">
      <xdr:nvSpPr>
        <xdr:cNvPr id="134" name="楕円 133">
          <a:extLst>
            <a:ext uri="{FF2B5EF4-FFF2-40B4-BE49-F238E27FC236}">
              <a16:creationId xmlns:a16="http://schemas.microsoft.com/office/drawing/2014/main" id="{446D090B-563D-41B6-B6C1-752F9CCC7029}"/>
            </a:ext>
          </a:extLst>
        </xdr:cNvPr>
        <xdr:cNvSpPr/>
      </xdr:nvSpPr>
      <xdr:spPr>
        <a:xfrm>
          <a:off x="7839075" y="63506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80010</xdr:rowOff>
    </xdr:from>
    <xdr:to>
      <xdr:col>50</xdr:col>
      <xdr:colOff>114300</xdr:colOff>
      <xdr:row>39</xdr:row>
      <xdr:rowOff>80010</xdr:rowOff>
    </xdr:to>
    <xdr:cxnSp macro="">
      <xdr:nvCxnSpPr>
        <xdr:cNvPr id="135" name="直線コネクタ 134">
          <a:extLst>
            <a:ext uri="{FF2B5EF4-FFF2-40B4-BE49-F238E27FC236}">
              <a16:creationId xmlns:a16="http://schemas.microsoft.com/office/drawing/2014/main" id="{2AD67CFE-0E38-4904-8A60-56CB6B76FDFA}"/>
            </a:ext>
          </a:extLst>
        </xdr:cNvPr>
        <xdr:cNvCxnSpPr/>
      </xdr:nvCxnSpPr>
      <xdr:spPr>
        <a:xfrm>
          <a:off x="7886700" y="640778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29210</xdr:rowOff>
    </xdr:from>
    <xdr:to>
      <xdr:col>41</xdr:col>
      <xdr:colOff>101600</xdr:colOff>
      <xdr:row>39</xdr:row>
      <xdr:rowOff>130810</xdr:rowOff>
    </xdr:to>
    <xdr:sp macro="" textlink="">
      <xdr:nvSpPr>
        <xdr:cNvPr id="136" name="楕円 135">
          <a:extLst>
            <a:ext uri="{FF2B5EF4-FFF2-40B4-BE49-F238E27FC236}">
              <a16:creationId xmlns:a16="http://schemas.microsoft.com/office/drawing/2014/main" id="{05D0EDFE-06F9-48B6-B012-5AA60BCE296B}"/>
            </a:ext>
          </a:extLst>
        </xdr:cNvPr>
        <xdr:cNvSpPr/>
      </xdr:nvSpPr>
      <xdr:spPr>
        <a:xfrm>
          <a:off x="7029450" y="63506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80010</xdr:rowOff>
    </xdr:from>
    <xdr:to>
      <xdr:col>45</xdr:col>
      <xdr:colOff>177800</xdr:colOff>
      <xdr:row>39</xdr:row>
      <xdr:rowOff>80010</xdr:rowOff>
    </xdr:to>
    <xdr:cxnSp macro="">
      <xdr:nvCxnSpPr>
        <xdr:cNvPr id="137" name="直線コネクタ 136">
          <a:extLst>
            <a:ext uri="{FF2B5EF4-FFF2-40B4-BE49-F238E27FC236}">
              <a16:creationId xmlns:a16="http://schemas.microsoft.com/office/drawing/2014/main" id="{CFC17E62-C872-44C2-80A7-540E942E343A}"/>
            </a:ext>
          </a:extLst>
        </xdr:cNvPr>
        <xdr:cNvCxnSpPr/>
      </xdr:nvCxnSpPr>
      <xdr:spPr>
        <a:xfrm>
          <a:off x="7077075" y="64077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29210</xdr:rowOff>
    </xdr:from>
    <xdr:to>
      <xdr:col>36</xdr:col>
      <xdr:colOff>165100</xdr:colOff>
      <xdr:row>39</xdr:row>
      <xdr:rowOff>130810</xdr:rowOff>
    </xdr:to>
    <xdr:sp macro="" textlink="">
      <xdr:nvSpPr>
        <xdr:cNvPr id="138" name="楕円 137">
          <a:extLst>
            <a:ext uri="{FF2B5EF4-FFF2-40B4-BE49-F238E27FC236}">
              <a16:creationId xmlns:a16="http://schemas.microsoft.com/office/drawing/2014/main" id="{6776F375-C8C7-4280-AD83-CD8C1457A8C3}"/>
            </a:ext>
          </a:extLst>
        </xdr:cNvPr>
        <xdr:cNvSpPr/>
      </xdr:nvSpPr>
      <xdr:spPr>
        <a:xfrm>
          <a:off x="6238875" y="63506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80010</xdr:rowOff>
    </xdr:from>
    <xdr:to>
      <xdr:col>41</xdr:col>
      <xdr:colOff>50800</xdr:colOff>
      <xdr:row>39</xdr:row>
      <xdr:rowOff>80010</xdr:rowOff>
    </xdr:to>
    <xdr:cxnSp macro="">
      <xdr:nvCxnSpPr>
        <xdr:cNvPr id="139" name="直線コネクタ 138">
          <a:extLst>
            <a:ext uri="{FF2B5EF4-FFF2-40B4-BE49-F238E27FC236}">
              <a16:creationId xmlns:a16="http://schemas.microsoft.com/office/drawing/2014/main" id="{2F76B041-F5A5-4270-82E3-841E74B95A4B}"/>
            </a:ext>
          </a:extLst>
        </xdr:cNvPr>
        <xdr:cNvCxnSpPr/>
      </xdr:nvCxnSpPr>
      <xdr:spPr>
        <a:xfrm>
          <a:off x="6286500" y="640778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40" name="n_1aveValue【図書館】&#10;一人当たり面積">
          <a:extLst>
            <a:ext uri="{FF2B5EF4-FFF2-40B4-BE49-F238E27FC236}">
              <a16:creationId xmlns:a16="http://schemas.microsoft.com/office/drawing/2014/main" id="{B8AB316A-674F-4B38-8DA0-FF64B8D059AD}"/>
            </a:ext>
          </a:extLst>
        </xdr:cNvPr>
        <xdr:cNvSpPr txBox="1"/>
      </xdr:nvSpPr>
      <xdr:spPr>
        <a:xfrm>
          <a:off x="8458277"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41" name="n_2aveValue【図書館】&#10;一人当たり面積">
          <a:extLst>
            <a:ext uri="{FF2B5EF4-FFF2-40B4-BE49-F238E27FC236}">
              <a16:creationId xmlns:a16="http://schemas.microsoft.com/office/drawing/2014/main" id="{DEA412E1-0A3D-40E8-B29C-4A202B8A6254}"/>
            </a:ext>
          </a:extLst>
        </xdr:cNvPr>
        <xdr:cNvSpPr txBox="1"/>
      </xdr:nvSpPr>
      <xdr:spPr>
        <a:xfrm>
          <a:off x="7677227"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2" name="n_3aveValue【図書館】&#10;一人当たり面積">
          <a:extLst>
            <a:ext uri="{FF2B5EF4-FFF2-40B4-BE49-F238E27FC236}">
              <a16:creationId xmlns:a16="http://schemas.microsoft.com/office/drawing/2014/main" id="{08A950B3-6922-4607-BDE5-7BC72C93552B}"/>
            </a:ext>
          </a:extLst>
        </xdr:cNvPr>
        <xdr:cNvSpPr txBox="1"/>
      </xdr:nvSpPr>
      <xdr:spPr>
        <a:xfrm>
          <a:off x="6867602"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139717</xdr:rowOff>
    </xdr:from>
    <xdr:ext cx="469744" cy="259045"/>
    <xdr:sp macro="" textlink="">
      <xdr:nvSpPr>
        <xdr:cNvPr id="143" name="n_4aveValue【図書館】&#10;一人当たり面積">
          <a:extLst>
            <a:ext uri="{FF2B5EF4-FFF2-40B4-BE49-F238E27FC236}">
              <a16:creationId xmlns:a16="http://schemas.microsoft.com/office/drawing/2014/main" id="{4717027F-3FD2-4ABD-95A8-41B7BBA33090}"/>
            </a:ext>
          </a:extLst>
        </xdr:cNvPr>
        <xdr:cNvSpPr txBox="1"/>
      </xdr:nvSpPr>
      <xdr:spPr>
        <a:xfrm>
          <a:off x="6067502" y="61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121937</xdr:rowOff>
    </xdr:from>
    <xdr:ext cx="469744" cy="259045"/>
    <xdr:sp macro="" textlink="">
      <xdr:nvSpPr>
        <xdr:cNvPr id="144" name="n_1mainValue【図書館】&#10;一人当たり面積">
          <a:extLst>
            <a:ext uri="{FF2B5EF4-FFF2-40B4-BE49-F238E27FC236}">
              <a16:creationId xmlns:a16="http://schemas.microsoft.com/office/drawing/2014/main" id="{86BA6A33-067F-4B27-8B25-D73FF76B3BBF}"/>
            </a:ext>
          </a:extLst>
        </xdr:cNvPr>
        <xdr:cNvSpPr txBox="1"/>
      </xdr:nvSpPr>
      <xdr:spPr>
        <a:xfrm>
          <a:off x="8458277" y="644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121937</xdr:rowOff>
    </xdr:from>
    <xdr:ext cx="469744" cy="259045"/>
    <xdr:sp macro="" textlink="">
      <xdr:nvSpPr>
        <xdr:cNvPr id="145" name="n_2mainValue【図書館】&#10;一人当たり面積">
          <a:extLst>
            <a:ext uri="{FF2B5EF4-FFF2-40B4-BE49-F238E27FC236}">
              <a16:creationId xmlns:a16="http://schemas.microsoft.com/office/drawing/2014/main" id="{F95DA66F-EAF9-409E-AEA4-AA7661028F73}"/>
            </a:ext>
          </a:extLst>
        </xdr:cNvPr>
        <xdr:cNvSpPr txBox="1"/>
      </xdr:nvSpPr>
      <xdr:spPr>
        <a:xfrm>
          <a:off x="7677227" y="644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121937</xdr:rowOff>
    </xdr:from>
    <xdr:ext cx="469744" cy="259045"/>
    <xdr:sp macro="" textlink="">
      <xdr:nvSpPr>
        <xdr:cNvPr id="146" name="n_3mainValue【図書館】&#10;一人当たり面積">
          <a:extLst>
            <a:ext uri="{FF2B5EF4-FFF2-40B4-BE49-F238E27FC236}">
              <a16:creationId xmlns:a16="http://schemas.microsoft.com/office/drawing/2014/main" id="{D1C2EE0B-9132-4DA1-9F6D-69F0803738CB}"/>
            </a:ext>
          </a:extLst>
        </xdr:cNvPr>
        <xdr:cNvSpPr txBox="1"/>
      </xdr:nvSpPr>
      <xdr:spPr>
        <a:xfrm>
          <a:off x="6867602" y="644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121937</xdr:rowOff>
    </xdr:from>
    <xdr:ext cx="469744" cy="259045"/>
    <xdr:sp macro="" textlink="">
      <xdr:nvSpPr>
        <xdr:cNvPr id="147" name="n_4mainValue【図書館】&#10;一人当たり面積">
          <a:extLst>
            <a:ext uri="{FF2B5EF4-FFF2-40B4-BE49-F238E27FC236}">
              <a16:creationId xmlns:a16="http://schemas.microsoft.com/office/drawing/2014/main" id="{7E8C2DE4-99DD-411A-80B7-545D423610B4}"/>
            </a:ext>
          </a:extLst>
        </xdr:cNvPr>
        <xdr:cNvSpPr txBox="1"/>
      </xdr:nvSpPr>
      <xdr:spPr>
        <a:xfrm>
          <a:off x="6067502" y="6449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81797B3-B653-4FDD-8C90-535EFAE8AD5D}"/>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D271EED-1C5F-4710-BDCF-197A5995CA8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F61D389-106E-4C38-945B-CA8139DB594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DD1B572-C752-49FF-896D-54B3C5D9A8C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51677B2-7DD9-4689-940D-C5D810923B6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6917FEE-D94B-4A16-8DE1-9332BC3B5B03}"/>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4CFB17F-FF55-47B4-B1C7-FC4740674C2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8618A91-3D4C-45E0-AB1A-47807B0A126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E2B0648-C171-40F7-A221-460DD1E2DBB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1FE50C9-9D56-45B9-B14C-3EEF237E528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CEDBCBE-F43E-46E9-A4BC-34354526E51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9" name="直線コネクタ 158">
          <a:extLst>
            <a:ext uri="{FF2B5EF4-FFF2-40B4-BE49-F238E27FC236}">
              <a16:creationId xmlns:a16="http://schemas.microsoft.com/office/drawing/2014/main" id="{BEC6280E-16BF-46C1-AADE-3240B5FDDB74}"/>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0" name="テキスト ボックス 159">
          <a:extLst>
            <a:ext uri="{FF2B5EF4-FFF2-40B4-BE49-F238E27FC236}">
              <a16:creationId xmlns:a16="http://schemas.microsoft.com/office/drawing/2014/main" id="{CD5B24FB-AB9F-47EA-9940-F94AABEBA06D}"/>
            </a:ext>
          </a:extLst>
        </xdr:cNvPr>
        <xdr:cNvSpPr txBox="1"/>
      </xdr:nvSpPr>
      <xdr:spPr>
        <a:xfrm>
          <a:off x="2789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1" name="直線コネクタ 160">
          <a:extLst>
            <a:ext uri="{FF2B5EF4-FFF2-40B4-BE49-F238E27FC236}">
              <a16:creationId xmlns:a16="http://schemas.microsoft.com/office/drawing/2014/main" id="{605A02C2-7781-4CC1-9A2B-634E0E41F5D4}"/>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2" name="テキスト ボックス 161">
          <a:extLst>
            <a:ext uri="{FF2B5EF4-FFF2-40B4-BE49-F238E27FC236}">
              <a16:creationId xmlns:a16="http://schemas.microsoft.com/office/drawing/2014/main" id="{0BB9C97E-4A63-4960-B1CC-61D1BA61230A}"/>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3" name="直線コネクタ 162">
          <a:extLst>
            <a:ext uri="{FF2B5EF4-FFF2-40B4-BE49-F238E27FC236}">
              <a16:creationId xmlns:a16="http://schemas.microsoft.com/office/drawing/2014/main" id="{587528D2-4C38-49BD-8EDC-391135D8AF1C}"/>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4" name="テキスト ボックス 163">
          <a:extLst>
            <a:ext uri="{FF2B5EF4-FFF2-40B4-BE49-F238E27FC236}">
              <a16:creationId xmlns:a16="http://schemas.microsoft.com/office/drawing/2014/main" id="{072030BD-B952-4F95-BFB1-A74552F59F30}"/>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5" name="直線コネクタ 164">
          <a:extLst>
            <a:ext uri="{FF2B5EF4-FFF2-40B4-BE49-F238E27FC236}">
              <a16:creationId xmlns:a16="http://schemas.microsoft.com/office/drawing/2014/main" id="{C2744F23-94A1-4BDE-8FA0-06BC6C6DE7A0}"/>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6" name="テキスト ボックス 165">
          <a:extLst>
            <a:ext uri="{FF2B5EF4-FFF2-40B4-BE49-F238E27FC236}">
              <a16:creationId xmlns:a16="http://schemas.microsoft.com/office/drawing/2014/main" id="{EFA2A230-106A-40EC-9A8E-E8E73626E35F}"/>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273FF18-9AFC-4D0C-B951-E3A6A9A50C5F}"/>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8" name="テキスト ボックス 167">
          <a:extLst>
            <a:ext uri="{FF2B5EF4-FFF2-40B4-BE49-F238E27FC236}">
              <a16:creationId xmlns:a16="http://schemas.microsoft.com/office/drawing/2014/main" id="{7DE9282F-BFF0-4C8F-B7FA-ACFD2FFFDAA7}"/>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687E28D9-E668-49A5-A32C-150AED4AEE1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70" name="直線コネクタ 169">
          <a:extLst>
            <a:ext uri="{FF2B5EF4-FFF2-40B4-BE49-F238E27FC236}">
              <a16:creationId xmlns:a16="http://schemas.microsoft.com/office/drawing/2014/main" id="{782587F2-D26D-4F11-93B6-E2FD6D1DF113}"/>
            </a:ext>
          </a:extLst>
        </xdr:cNvPr>
        <xdr:cNvCxnSpPr/>
      </xdr:nvCxnSpPr>
      <xdr:spPr>
        <a:xfrm flipV="1">
          <a:off x="4180840" y="9122156"/>
          <a:ext cx="0" cy="123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71" name="【体育館・プール】&#10;有形固定資産減価償却率最小値テキスト">
          <a:extLst>
            <a:ext uri="{FF2B5EF4-FFF2-40B4-BE49-F238E27FC236}">
              <a16:creationId xmlns:a16="http://schemas.microsoft.com/office/drawing/2014/main" id="{C53BC100-3702-4DC7-80F1-4F0D00B40F3E}"/>
            </a:ext>
          </a:extLst>
        </xdr:cNvPr>
        <xdr:cNvSpPr txBox="1"/>
      </xdr:nvSpPr>
      <xdr:spPr>
        <a:xfrm>
          <a:off x="4219575" y="1036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72" name="直線コネクタ 171">
          <a:extLst>
            <a:ext uri="{FF2B5EF4-FFF2-40B4-BE49-F238E27FC236}">
              <a16:creationId xmlns:a16="http://schemas.microsoft.com/office/drawing/2014/main" id="{915237F3-34DB-48B1-8914-FFFA3288A361}"/>
            </a:ext>
          </a:extLst>
        </xdr:cNvPr>
        <xdr:cNvCxnSpPr/>
      </xdr:nvCxnSpPr>
      <xdr:spPr>
        <a:xfrm>
          <a:off x="4105275" y="103539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D781964-2829-4FB4-9A1A-CEA47915B712}"/>
            </a:ext>
          </a:extLst>
        </xdr:cNvPr>
        <xdr:cNvSpPr txBox="1"/>
      </xdr:nvSpPr>
      <xdr:spPr>
        <a:xfrm>
          <a:off x="4219575" y="8916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74" name="直線コネクタ 173">
          <a:extLst>
            <a:ext uri="{FF2B5EF4-FFF2-40B4-BE49-F238E27FC236}">
              <a16:creationId xmlns:a16="http://schemas.microsoft.com/office/drawing/2014/main" id="{B8A7D2E9-B8F0-4144-B5D5-6DB00BE2AC4B}"/>
            </a:ext>
          </a:extLst>
        </xdr:cNvPr>
        <xdr:cNvCxnSpPr/>
      </xdr:nvCxnSpPr>
      <xdr:spPr>
        <a:xfrm>
          <a:off x="4105275" y="91221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157243</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B2D2A9B6-FFC5-4B86-9591-34B6C84E0506}"/>
            </a:ext>
          </a:extLst>
        </xdr:cNvPr>
        <xdr:cNvSpPr txBox="1"/>
      </xdr:nvSpPr>
      <xdr:spPr>
        <a:xfrm>
          <a:off x="4219575" y="9561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6" name="フローチャート: 判断 175">
          <a:extLst>
            <a:ext uri="{FF2B5EF4-FFF2-40B4-BE49-F238E27FC236}">
              <a16:creationId xmlns:a16="http://schemas.microsoft.com/office/drawing/2014/main" id="{E19769EC-7F8A-4672-87D0-2975B5BB8935}"/>
            </a:ext>
          </a:extLst>
        </xdr:cNvPr>
        <xdr:cNvSpPr/>
      </xdr:nvSpPr>
      <xdr:spPr>
        <a:xfrm>
          <a:off x="4124325" y="96974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7" name="フローチャート: 判断 176">
          <a:extLst>
            <a:ext uri="{FF2B5EF4-FFF2-40B4-BE49-F238E27FC236}">
              <a16:creationId xmlns:a16="http://schemas.microsoft.com/office/drawing/2014/main" id="{7A619DA6-E3E2-4459-956F-E3DE50A04AAD}"/>
            </a:ext>
          </a:extLst>
        </xdr:cNvPr>
        <xdr:cNvSpPr/>
      </xdr:nvSpPr>
      <xdr:spPr>
        <a:xfrm>
          <a:off x="3381375" y="9703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8" name="フローチャート: 判断 177">
          <a:extLst>
            <a:ext uri="{FF2B5EF4-FFF2-40B4-BE49-F238E27FC236}">
              <a16:creationId xmlns:a16="http://schemas.microsoft.com/office/drawing/2014/main" id="{DA989419-ABCC-4B51-8AAB-51318D2949D9}"/>
            </a:ext>
          </a:extLst>
        </xdr:cNvPr>
        <xdr:cNvSpPr/>
      </xdr:nvSpPr>
      <xdr:spPr>
        <a:xfrm>
          <a:off x="2571750" y="96563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9" name="フローチャート: 判断 178">
          <a:extLst>
            <a:ext uri="{FF2B5EF4-FFF2-40B4-BE49-F238E27FC236}">
              <a16:creationId xmlns:a16="http://schemas.microsoft.com/office/drawing/2014/main" id="{7A5693EA-6384-45D1-8533-CBA08176E2ED}"/>
            </a:ext>
          </a:extLst>
        </xdr:cNvPr>
        <xdr:cNvSpPr/>
      </xdr:nvSpPr>
      <xdr:spPr>
        <a:xfrm>
          <a:off x="1781175" y="9611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170942</xdr:rowOff>
    </xdr:from>
    <xdr:to>
      <xdr:col>6</xdr:col>
      <xdr:colOff>38100</xdr:colOff>
      <xdr:row>59</xdr:row>
      <xdr:rowOff>101092</xdr:rowOff>
    </xdr:to>
    <xdr:sp macro="" textlink="">
      <xdr:nvSpPr>
        <xdr:cNvPr id="180" name="フローチャート: 判断 179">
          <a:extLst>
            <a:ext uri="{FF2B5EF4-FFF2-40B4-BE49-F238E27FC236}">
              <a16:creationId xmlns:a16="http://schemas.microsoft.com/office/drawing/2014/main" id="{481400EC-1C5A-4096-8E6C-F4140C7E68A4}"/>
            </a:ext>
          </a:extLst>
        </xdr:cNvPr>
        <xdr:cNvSpPr/>
      </xdr:nvSpPr>
      <xdr:spPr>
        <a:xfrm>
          <a:off x="981075" y="95625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46E9317-4172-4DFA-A50A-7DFBA7FAD41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669EFE8-15B2-47C4-AAF2-D311F63E64D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32C314C-7671-4BF2-8EEF-E84D28E86F6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7BA521-D1A1-406C-A3FF-F1C5E29182C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E10B090-4D0D-4E94-A674-B8A7C3A8E93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100076</xdr:rowOff>
    </xdr:from>
    <xdr:to>
      <xdr:col>24</xdr:col>
      <xdr:colOff>114300</xdr:colOff>
      <xdr:row>61</xdr:row>
      <xdr:rowOff>30226</xdr:rowOff>
    </xdr:to>
    <xdr:sp macro="" textlink="">
      <xdr:nvSpPr>
        <xdr:cNvPr id="186" name="楕円 185">
          <a:extLst>
            <a:ext uri="{FF2B5EF4-FFF2-40B4-BE49-F238E27FC236}">
              <a16:creationId xmlns:a16="http://schemas.microsoft.com/office/drawing/2014/main" id="{A6E85A65-FDDB-4ED8-A8EC-F43E8B076446}"/>
            </a:ext>
          </a:extLst>
        </xdr:cNvPr>
        <xdr:cNvSpPr/>
      </xdr:nvSpPr>
      <xdr:spPr>
        <a:xfrm>
          <a:off x="4124325" y="982827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78503</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D9A28649-9D89-456C-A0F0-C867A55E0A35}"/>
            </a:ext>
          </a:extLst>
        </xdr:cNvPr>
        <xdr:cNvSpPr txBox="1"/>
      </xdr:nvSpPr>
      <xdr:spPr>
        <a:xfrm>
          <a:off x="4219575" y="9803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54356</xdr:rowOff>
    </xdr:from>
    <xdr:to>
      <xdr:col>20</xdr:col>
      <xdr:colOff>38100</xdr:colOff>
      <xdr:row>60</xdr:row>
      <xdr:rowOff>155956</xdr:rowOff>
    </xdr:to>
    <xdr:sp macro="" textlink="">
      <xdr:nvSpPr>
        <xdr:cNvPr id="188" name="楕円 187">
          <a:extLst>
            <a:ext uri="{FF2B5EF4-FFF2-40B4-BE49-F238E27FC236}">
              <a16:creationId xmlns:a16="http://schemas.microsoft.com/office/drawing/2014/main" id="{9FF7FF05-889B-4CAC-8B6A-00440F2D0960}"/>
            </a:ext>
          </a:extLst>
        </xdr:cNvPr>
        <xdr:cNvSpPr/>
      </xdr:nvSpPr>
      <xdr:spPr>
        <a:xfrm>
          <a:off x="3381375" y="97793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105156</xdr:rowOff>
    </xdr:from>
    <xdr:to>
      <xdr:col>24</xdr:col>
      <xdr:colOff>63500</xdr:colOff>
      <xdr:row>60</xdr:row>
      <xdr:rowOff>150876</xdr:rowOff>
    </xdr:to>
    <xdr:cxnSp macro="">
      <xdr:nvCxnSpPr>
        <xdr:cNvPr id="189" name="直線コネクタ 188">
          <a:extLst>
            <a:ext uri="{FF2B5EF4-FFF2-40B4-BE49-F238E27FC236}">
              <a16:creationId xmlns:a16="http://schemas.microsoft.com/office/drawing/2014/main" id="{A364877D-29A3-47CD-AAA9-685D26627FFA}"/>
            </a:ext>
          </a:extLst>
        </xdr:cNvPr>
        <xdr:cNvCxnSpPr/>
      </xdr:nvCxnSpPr>
      <xdr:spPr>
        <a:xfrm>
          <a:off x="3429000" y="9827006"/>
          <a:ext cx="7524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xdr:rowOff>
    </xdr:from>
    <xdr:to>
      <xdr:col>15</xdr:col>
      <xdr:colOff>101600</xdr:colOff>
      <xdr:row>60</xdr:row>
      <xdr:rowOff>103378</xdr:rowOff>
    </xdr:to>
    <xdr:sp macro="" textlink="">
      <xdr:nvSpPr>
        <xdr:cNvPr id="190" name="楕円 189">
          <a:extLst>
            <a:ext uri="{FF2B5EF4-FFF2-40B4-BE49-F238E27FC236}">
              <a16:creationId xmlns:a16="http://schemas.microsoft.com/office/drawing/2014/main" id="{6BEADBF2-300C-4D81-904B-B2B409AFB4C1}"/>
            </a:ext>
          </a:extLst>
        </xdr:cNvPr>
        <xdr:cNvSpPr/>
      </xdr:nvSpPr>
      <xdr:spPr>
        <a:xfrm>
          <a:off x="2571750" y="972680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52578</xdr:rowOff>
    </xdr:from>
    <xdr:to>
      <xdr:col>19</xdr:col>
      <xdr:colOff>177800</xdr:colOff>
      <xdr:row>60</xdr:row>
      <xdr:rowOff>105156</xdr:rowOff>
    </xdr:to>
    <xdr:cxnSp macro="">
      <xdr:nvCxnSpPr>
        <xdr:cNvPr id="191" name="直線コネクタ 190">
          <a:extLst>
            <a:ext uri="{FF2B5EF4-FFF2-40B4-BE49-F238E27FC236}">
              <a16:creationId xmlns:a16="http://schemas.microsoft.com/office/drawing/2014/main" id="{DED589CB-12CA-4430-8893-59BF99EA4AD0}"/>
            </a:ext>
          </a:extLst>
        </xdr:cNvPr>
        <xdr:cNvCxnSpPr/>
      </xdr:nvCxnSpPr>
      <xdr:spPr>
        <a:xfrm>
          <a:off x="2619375" y="9774428"/>
          <a:ext cx="809625"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93218</xdr:rowOff>
    </xdr:from>
    <xdr:to>
      <xdr:col>10</xdr:col>
      <xdr:colOff>165100</xdr:colOff>
      <xdr:row>60</xdr:row>
      <xdr:rowOff>23368</xdr:rowOff>
    </xdr:to>
    <xdr:sp macro="" textlink="">
      <xdr:nvSpPr>
        <xdr:cNvPr id="192" name="楕円 191">
          <a:extLst>
            <a:ext uri="{FF2B5EF4-FFF2-40B4-BE49-F238E27FC236}">
              <a16:creationId xmlns:a16="http://schemas.microsoft.com/office/drawing/2014/main" id="{16A7CA2D-4B59-401C-9987-0B381CEB5480}"/>
            </a:ext>
          </a:extLst>
        </xdr:cNvPr>
        <xdr:cNvSpPr/>
      </xdr:nvSpPr>
      <xdr:spPr>
        <a:xfrm>
          <a:off x="1781175" y="96563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144018</xdr:rowOff>
    </xdr:from>
    <xdr:to>
      <xdr:col>15</xdr:col>
      <xdr:colOff>50800</xdr:colOff>
      <xdr:row>60</xdr:row>
      <xdr:rowOff>52578</xdr:rowOff>
    </xdr:to>
    <xdr:cxnSp macro="">
      <xdr:nvCxnSpPr>
        <xdr:cNvPr id="193" name="直線コネクタ 192">
          <a:extLst>
            <a:ext uri="{FF2B5EF4-FFF2-40B4-BE49-F238E27FC236}">
              <a16:creationId xmlns:a16="http://schemas.microsoft.com/office/drawing/2014/main" id="{E894F78F-B9E2-4A37-95EE-ED6FED9D8723}"/>
            </a:ext>
          </a:extLst>
        </xdr:cNvPr>
        <xdr:cNvCxnSpPr/>
      </xdr:nvCxnSpPr>
      <xdr:spPr>
        <a:xfrm>
          <a:off x="1828800" y="9703943"/>
          <a:ext cx="790575"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40640</xdr:rowOff>
    </xdr:from>
    <xdr:to>
      <xdr:col>6</xdr:col>
      <xdr:colOff>38100</xdr:colOff>
      <xdr:row>59</xdr:row>
      <xdr:rowOff>142240</xdr:rowOff>
    </xdr:to>
    <xdr:sp macro="" textlink="">
      <xdr:nvSpPr>
        <xdr:cNvPr id="194" name="楕円 193">
          <a:extLst>
            <a:ext uri="{FF2B5EF4-FFF2-40B4-BE49-F238E27FC236}">
              <a16:creationId xmlns:a16="http://schemas.microsoft.com/office/drawing/2014/main" id="{A1AFD7B6-D1F0-42C5-8511-5BE6C47F8BEE}"/>
            </a:ext>
          </a:extLst>
        </xdr:cNvPr>
        <xdr:cNvSpPr/>
      </xdr:nvSpPr>
      <xdr:spPr>
        <a:xfrm>
          <a:off x="981075" y="96037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91440</xdr:rowOff>
    </xdr:from>
    <xdr:to>
      <xdr:col>10</xdr:col>
      <xdr:colOff>114300</xdr:colOff>
      <xdr:row>59</xdr:row>
      <xdr:rowOff>144018</xdr:rowOff>
    </xdr:to>
    <xdr:cxnSp macro="">
      <xdr:nvCxnSpPr>
        <xdr:cNvPr id="195" name="直線コネクタ 194">
          <a:extLst>
            <a:ext uri="{FF2B5EF4-FFF2-40B4-BE49-F238E27FC236}">
              <a16:creationId xmlns:a16="http://schemas.microsoft.com/office/drawing/2014/main" id="{A955B69E-2D82-48A2-85B1-F79E68E3543C}"/>
            </a:ext>
          </a:extLst>
        </xdr:cNvPr>
        <xdr:cNvCxnSpPr/>
      </xdr:nvCxnSpPr>
      <xdr:spPr>
        <a:xfrm>
          <a:off x="1028700" y="9651365"/>
          <a:ext cx="8001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90187</xdr:rowOff>
    </xdr:from>
    <xdr:ext cx="405111" cy="259045"/>
    <xdr:sp macro="" textlink="">
      <xdr:nvSpPr>
        <xdr:cNvPr id="196" name="n_1aveValue【体育館・プール】&#10;有形固定資産減価償却率">
          <a:extLst>
            <a:ext uri="{FF2B5EF4-FFF2-40B4-BE49-F238E27FC236}">
              <a16:creationId xmlns:a16="http://schemas.microsoft.com/office/drawing/2014/main" id="{69F20A4A-ED3C-444A-AF1B-27AF5BB13E98}"/>
            </a:ext>
          </a:extLst>
        </xdr:cNvPr>
        <xdr:cNvSpPr txBox="1"/>
      </xdr:nvSpPr>
      <xdr:spPr>
        <a:xfrm>
          <a:off x="3239144" y="9488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97" name="n_2aveValue【体育館・プール】&#10;有形固定資産減価償却率">
          <a:extLst>
            <a:ext uri="{FF2B5EF4-FFF2-40B4-BE49-F238E27FC236}">
              <a16:creationId xmlns:a16="http://schemas.microsoft.com/office/drawing/2014/main" id="{70651EAA-DEB5-474A-828C-44B83B99A5EC}"/>
            </a:ext>
          </a:extLst>
        </xdr:cNvPr>
        <xdr:cNvSpPr txBox="1"/>
      </xdr:nvSpPr>
      <xdr:spPr>
        <a:xfrm>
          <a:off x="2439044" y="944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170197</xdr:rowOff>
    </xdr:from>
    <xdr:ext cx="405111" cy="259045"/>
    <xdr:sp macro="" textlink="">
      <xdr:nvSpPr>
        <xdr:cNvPr id="198" name="n_3aveValue【体育館・プール】&#10;有形固定資産減価償却率">
          <a:extLst>
            <a:ext uri="{FF2B5EF4-FFF2-40B4-BE49-F238E27FC236}">
              <a16:creationId xmlns:a16="http://schemas.microsoft.com/office/drawing/2014/main" id="{9C4CE9D6-7D86-4825-9935-EE62345792FA}"/>
            </a:ext>
          </a:extLst>
        </xdr:cNvPr>
        <xdr:cNvSpPr txBox="1"/>
      </xdr:nvSpPr>
      <xdr:spPr>
        <a:xfrm>
          <a:off x="1648469"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117619</xdr:rowOff>
    </xdr:from>
    <xdr:ext cx="405111" cy="259045"/>
    <xdr:sp macro="" textlink="">
      <xdr:nvSpPr>
        <xdr:cNvPr id="199" name="n_4aveValue【体育館・プール】&#10;有形固定資産減価償却率">
          <a:extLst>
            <a:ext uri="{FF2B5EF4-FFF2-40B4-BE49-F238E27FC236}">
              <a16:creationId xmlns:a16="http://schemas.microsoft.com/office/drawing/2014/main" id="{42BE7E7A-6AAC-4989-995B-4C6ED82A304D}"/>
            </a:ext>
          </a:extLst>
        </xdr:cNvPr>
        <xdr:cNvSpPr txBox="1"/>
      </xdr:nvSpPr>
      <xdr:spPr>
        <a:xfrm>
          <a:off x="848369" y="9360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147083</xdr:rowOff>
    </xdr:from>
    <xdr:ext cx="405111" cy="259045"/>
    <xdr:sp macro="" textlink="">
      <xdr:nvSpPr>
        <xdr:cNvPr id="200" name="n_1mainValue【体育館・プール】&#10;有形固定資産減価償却率">
          <a:extLst>
            <a:ext uri="{FF2B5EF4-FFF2-40B4-BE49-F238E27FC236}">
              <a16:creationId xmlns:a16="http://schemas.microsoft.com/office/drawing/2014/main" id="{378BD2FD-CFDB-4EFE-BC2A-647225CC160C}"/>
            </a:ext>
          </a:extLst>
        </xdr:cNvPr>
        <xdr:cNvSpPr txBox="1"/>
      </xdr:nvSpPr>
      <xdr:spPr>
        <a:xfrm>
          <a:off x="3239144" y="98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94505</xdr:rowOff>
    </xdr:from>
    <xdr:ext cx="405111" cy="259045"/>
    <xdr:sp macro="" textlink="">
      <xdr:nvSpPr>
        <xdr:cNvPr id="201" name="n_2mainValue【体育館・プール】&#10;有形固定資産減価償却率">
          <a:extLst>
            <a:ext uri="{FF2B5EF4-FFF2-40B4-BE49-F238E27FC236}">
              <a16:creationId xmlns:a16="http://schemas.microsoft.com/office/drawing/2014/main" id="{DA89A06B-1410-40C7-B95F-FD0CCAD7AF01}"/>
            </a:ext>
          </a:extLst>
        </xdr:cNvPr>
        <xdr:cNvSpPr txBox="1"/>
      </xdr:nvSpPr>
      <xdr:spPr>
        <a:xfrm>
          <a:off x="2439044" y="9819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14495</xdr:rowOff>
    </xdr:from>
    <xdr:ext cx="405111" cy="259045"/>
    <xdr:sp macro="" textlink="">
      <xdr:nvSpPr>
        <xdr:cNvPr id="202" name="n_3mainValue【体育館・プール】&#10;有形固定資産減価償却率">
          <a:extLst>
            <a:ext uri="{FF2B5EF4-FFF2-40B4-BE49-F238E27FC236}">
              <a16:creationId xmlns:a16="http://schemas.microsoft.com/office/drawing/2014/main" id="{37F8788B-A049-47C2-BEE5-ACAF6F955B23}"/>
            </a:ext>
          </a:extLst>
        </xdr:cNvPr>
        <xdr:cNvSpPr txBox="1"/>
      </xdr:nvSpPr>
      <xdr:spPr>
        <a:xfrm>
          <a:off x="1648469" y="973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133367</xdr:rowOff>
    </xdr:from>
    <xdr:ext cx="405111" cy="259045"/>
    <xdr:sp macro="" textlink="">
      <xdr:nvSpPr>
        <xdr:cNvPr id="203" name="n_4mainValue【体育館・プール】&#10;有形固定資産減価償却率">
          <a:extLst>
            <a:ext uri="{FF2B5EF4-FFF2-40B4-BE49-F238E27FC236}">
              <a16:creationId xmlns:a16="http://schemas.microsoft.com/office/drawing/2014/main" id="{E341E0EB-5888-46AF-9E21-7FFB64A9B291}"/>
            </a:ext>
          </a:extLst>
        </xdr:cNvPr>
        <xdr:cNvSpPr txBox="1"/>
      </xdr:nvSpPr>
      <xdr:spPr>
        <a:xfrm>
          <a:off x="848369" y="9696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50439EAA-1995-4417-9543-0C6BF39AFE1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BC5DC25-EF3E-455D-BAA1-F75FE894CDA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91DCEACE-2F33-4487-BC56-02A53DD04A9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E0C46D3-402B-40EC-B447-2FC01F30A40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3BFC10F-412A-4DA8-AAB5-AB105013AEC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FA63E39B-0148-4F87-9878-FBD6D6EE5F8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B97E98CD-371B-47CA-8F31-F6E1CD8C31D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F16AA69-2801-49E2-B020-D5C8B1270BB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7B2B4614-366F-4C74-98F3-A6CB9F5F6DC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7DB43C1-A17D-4E82-A75F-995D63C4528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a:extLst>
            <a:ext uri="{FF2B5EF4-FFF2-40B4-BE49-F238E27FC236}">
              <a16:creationId xmlns:a16="http://schemas.microsoft.com/office/drawing/2014/main" id="{5EE509C9-D613-4FE4-89D2-06E352C2708F}"/>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5" name="テキスト ボックス 214">
          <a:extLst>
            <a:ext uri="{FF2B5EF4-FFF2-40B4-BE49-F238E27FC236}">
              <a16:creationId xmlns:a16="http://schemas.microsoft.com/office/drawing/2014/main" id="{494F66DD-C969-42B8-85BE-BCD5940A329B}"/>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a:extLst>
            <a:ext uri="{FF2B5EF4-FFF2-40B4-BE49-F238E27FC236}">
              <a16:creationId xmlns:a16="http://schemas.microsoft.com/office/drawing/2014/main" id="{0FF622FC-90B2-4721-B82D-C6944A01AE23}"/>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7" name="テキスト ボックス 216">
          <a:extLst>
            <a:ext uri="{FF2B5EF4-FFF2-40B4-BE49-F238E27FC236}">
              <a16:creationId xmlns:a16="http://schemas.microsoft.com/office/drawing/2014/main" id="{17219613-737B-4823-B422-B99FB86B9330}"/>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a:extLst>
            <a:ext uri="{FF2B5EF4-FFF2-40B4-BE49-F238E27FC236}">
              <a16:creationId xmlns:a16="http://schemas.microsoft.com/office/drawing/2014/main" id="{AD4AB173-E1B7-47B5-A340-9E2FC365C042}"/>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9" name="テキスト ボックス 218">
          <a:extLst>
            <a:ext uri="{FF2B5EF4-FFF2-40B4-BE49-F238E27FC236}">
              <a16:creationId xmlns:a16="http://schemas.microsoft.com/office/drawing/2014/main" id="{5DAA8F61-AF2C-4442-98D9-8DCD64CF2555}"/>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a:extLst>
            <a:ext uri="{FF2B5EF4-FFF2-40B4-BE49-F238E27FC236}">
              <a16:creationId xmlns:a16="http://schemas.microsoft.com/office/drawing/2014/main" id="{07545595-8612-4443-9119-F0B3DC008EA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1" name="テキスト ボックス 220">
          <a:extLst>
            <a:ext uri="{FF2B5EF4-FFF2-40B4-BE49-F238E27FC236}">
              <a16:creationId xmlns:a16="http://schemas.microsoft.com/office/drawing/2014/main" id="{01E96945-7C15-40AD-804D-1E76414AED3B}"/>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a:extLst>
            <a:ext uri="{FF2B5EF4-FFF2-40B4-BE49-F238E27FC236}">
              <a16:creationId xmlns:a16="http://schemas.microsoft.com/office/drawing/2014/main" id="{66CC6F0D-D54D-4302-A912-E4394C61949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3" name="テキスト ボックス 222">
          <a:extLst>
            <a:ext uri="{FF2B5EF4-FFF2-40B4-BE49-F238E27FC236}">
              <a16:creationId xmlns:a16="http://schemas.microsoft.com/office/drawing/2014/main" id="{05957459-C7A8-4551-9818-08368F1B092C}"/>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45F062C1-9D8B-4FBE-9F1F-0F67A848471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2BD393D7-2A75-4464-A6A2-E8C2C43F8BA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82C6B326-961A-4E06-9083-1F65A0BEB10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27" name="直線コネクタ 226">
          <a:extLst>
            <a:ext uri="{FF2B5EF4-FFF2-40B4-BE49-F238E27FC236}">
              <a16:creationId xmlns:a16="http://schemas.microsoft.com/office/drawing/2014/main" id="{16DCF5DA-414C-40F4-BECB-96222192DF9A}"/>
            </a:ext>
          </a:extLst>
        </xdr:cNvPr>
        <xdr:cNvCxnSpPr/>
      </xdr:nvCxnSpPr>
      <xdr:spPr>
        <a:xfrm flipV="1">
          <a:off x="9429115" y="9019540"/>
          <a:ext cx="0" cy="1256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28" name="【体育館・プール】&#10;一人当たり面積最小値テキスト">
          <a:extLst>
            <a:ext uri="{FF2B5EF4-FFF2-40B4-BE49-F238E27FC236}">
              <a16:creationId xmlns:a16="http://schemas.microsoft.com/office/drawing/2014/main" id="{C6AA1AF5-588B-47B4-83FF-A5306A5153C5}"/>
            </a:ext>
          </a:extLst>
        </xdr:cNvPr>
        <xdr:cNvSpPr txBox="1"/>
      </xdr:nvSpPr>
      <xdr:spPr>
        <a:xfrm>
          <a:off x="9467850" y="1028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9" name="直線コネクタ 228">
          <a:extLst>
            <a:ext uri="{FF2B5EF4-FFF2-40B4-BE49-F238E27FC236}">
              <a16:creationId xmlns:a16="http://schemas.microsoft.com/office/drawing/2014/main" id="{5416BF6A-11D3-44CD-AEED-F5E30F6A5D07}"/>
            </a:ext>
          </a:extLst>
        </xdr:cNvPr>
        <xdr:cNvCxnSpPr/>
      </xdr:nvCxnSpPr>
      <xdr:spPr>
        <a:xfrm>
          <a:off x="9363075" y="102762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30" name="【体育館・プール】&#10;一人当たり面積最大値テキスト">
          <a:extLst>
            <a:ext uri="{FF2B5EF4-FFF2-40B4-BE49-F238E27FC236}">
              <a16:creationId xmlns:a16="http://schemas.microsoft.com/office/drawing/2014/main" id="{2CEA2159-201A-407C-82C7-264382F0C912}"/>
            </a:ext>
          </a:extLst>
        </xdr:cNvPr>
        <xdr:cNvSpPr txBox="1"/>
      </xdr:nvSpPr>
      <xdr:spPr>
        <a:xfrm>
          <a:off x="9467850" y="879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31" name="直線コネクタ 230">
          <a:extLst>
            <a:ext uri="{FF2B5EF4-FFF2-40B4-BE49-F238E27FC236}">
              <a16:creationId xmlns:a16="http://schemas.microsoft.com/office/drawing/2014/main" id="{B66B148B-1D61-4B06-9EC5-638B9B578F7B}"/>
            </a:ext>
          </a:extLst>
        </xdr:cNvPr>
        <xdr:cNvCxnSpPr/>
      </xdr:nvCxnSpPr>
      <xdr:spPr>
        <a:xfrm>
          <a:off x="9363075" y="90195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68597</xdr:rowOff>
    </xdr:from>
    <xdr:ext cx="469744" cy="259045"/>
    <xdr:sp macro="" textlink="">
      <xdr:nvSpPr>
        <xdr:cNvPr id="232" name="【体育館・プール】&#10;一人当たり面積平均値テキスト">
          <a:extLst>
            <a:ext uri="{FF2B5EF4-FFF2-40B4-BE49-F238E27FC236}">
              <a16:creationId xmlns:a16="http://schemas.microsoft.com/office/drawing/2014/main" id="{7EF06251-90D7-49AA-ABD0-C2AB5001C172}"/>
            </a:ext>
          </a:extLst>
        </xdr:cNvPr>
        <xdr:cNvSpPr txBox="1"/>
      </xdr:nvSpPr>
      <xdr:spPr>
        <a:xfrm>
          <a:off x="9467850" y="9952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33" name="フローチャート: 判断 232">
          <a:extLst>
            <a:ext uri="{FF2B5EF4-FFF2-40B4-BE49-F238E27FC236}">
              <a16:creationId xmlns:a16="http://schemas.microsoft.com/office/drawing/2014/main" id="{FB2DD1DC-2EA1-4247-ABAA-1AFAB270DB25}"/>
            </a:ext>
          </a:extLst>
        </xdr:cNvPr>
        <xdr:cNvSpPr/>
      </xdr:nvSpPr>
      <xdr:spPr>
        <a:xfrm>
          <a:off x="9401175" y="99739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34" name="フローチャート: 判断 233">
          <a:extLst>
            <a:ext uri="{FF2B5EF4-FFF2-40B4-BE49-F238E27FC236}">
              <a16:creationId xmlns:a16="http://schemas.microsoft.com/office/drawing/2014/main" id="{5AA4F979-3663-4047-B674-8A06D3252251}"/>
            </a:ext>
          </a:extLst>
        </xdr:cNvPr>
        <xdr:cNvSpPr/>
      </xdr:nvSpPr>
      <xdr:spPr>
        <a:xfrm>
          <a:off x="8639175" y="99637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35" name="フローチャート: 判断 234">
          <a:extLst>
            <a:ext uri="{FF2B5EF4-FFF2-40B4-BE49-F238E27FC236}">
              <a16:creationId xmlns:a16="http://schemas.microsoft.com/office/drawing/2014/main" id="{C1FE600C-4261-4226-8DD4-5F122255D804}"/>
            </a:ext>
          </a:extLst>
        </xdr:cNvPr>
        <xdr:cNvSpPr/>
      </xdr:nvSpPr>
      <xdr:spPr>
        <a:xfrm>
          <a:off x="7839075" y="99707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6" name="フローチャート: 判断 235">
          <a:extLst>
            <a:ext uri="{FF2B5EF4-FFF2-40B4-BE49-F238E27FC236}">
              <a16:creationId xmlns:a16="http://schemas.microsoft.com/office/drawing/2014/main" id="{03BD18B2-3E7C-4145-8589-25A42C90476B}"/>
            </a:ext>
          </a:extLst>
        </xdr:cNvPr>
        <xdr:cNvSpPr/>
      </xdr:nvSpPr>
      <xdr:spPr>
        <a:xfrm>
          <a:off x="7029450" y="99739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37" name="フローチャート: 判断 236">
          <a:extLst>
            <a:ext uri="{FF2B5EF4-FFF2-40B4-BE49-F238E27FC236}">
              <a16:creationId xmlns:a16="http://schemas.microsoft.com/office/drawing/2014/main" id="{1F27D994-9D71-4BB6-82F5-A4D395A76964}"/>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4F54016-508F-4310-9712-6ECB7AA986B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9A30542-5912-4573-9C7B-E2A56DF7F67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0E73B44-76E8-471B-B70E-71C2F9D58DF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6CE986F-A20A-48E4-9967-2691A9B7EE1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DBEC53A-7C59-4609-906A-70B9BBA2122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143510</xdr:rowOff>
    </xdr:from>
    <xdr:to>
      <xdr:col>55</xdr:col>
      <xdr:colOff>50800</xdr:colOff>
      <xdr:row>60</xdr:row>
      <xdr:rowOff>73660</xdr:rowOff>
    </xdr:to>
    <xdr:sp macro="" textlink="">
      <xdr:nvSpPr>
        <xdr:cNvPr id="243" name="楕円 242">
          <a:extLst>
            <a:ext uri="{FF2B5EF4-FFF2-40B4-BE49-F238E27FC236}">
              <a16:creationId xmlns:a16="http://schemas.microsoft.com/office/drawing/2014/main" id="{F60CD0D6-E313-47E9-B85F-8C426A6A663A}"/>
            </a:ext>
          </a:extLst>
        </xdr:cNvPr>
        <xdr:cNvSpPr/>
      </xdr:nvSpPr>
      <xdr:spPr>
        <a:xfrm>
          <a:off x="9401175" y="970343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166387</xdr:rowOff>
    </xdr:from>
    <xdr:ext cx="469744" cy="259045"/>
    <xdr:sp macro="" textlink="">
      <xdr:nvSpPr>
        <xdr:cNvPr id="244" name="【体育館・プール】&#10;一人当たり面積該当値テキスト">
          <a:extLst>
            <a:ext uri="{FF2B5EF4-FFF2-40B4-BE49-F238E27FC236}">
              <a16:creationId xmlns:a16="http://schemas.microsoft.com/office/drawing/2014/main" id="{7B3208C6-F863-45D6-A064-9D711E06996E}"/>
            </a:ext>
          </a:extLst>
        </xdr:cNvPr>
        <xdr:cNvSpPr txBox="1"/>
      </xdr:nvSpPr>
      <xdr:spPr>
        <a:xfrm>
          <a:off x="9467850" y="9564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151130</xdr:rowOff>
    </xdr:from>
    <xdr:to>
      <xdr:col>50</xdr:col>
      <xdr:colOff>165100</xdr:colOff>
      <xdr:row>60</xdr:row>
      <xdr:rowOff>81280</xdr:rowOff>
    </xdr:to>
    <xdr:sp macro="" textlink="">
      <xdr:nvSpPr>
        <xdr:cNvPr id="245" name="楕円 244">
          <a:extLst>
            <a:ext uri="{FF2B5EF4-FFF2-40B4-BE49-F238E27FC236}">
              <a16:creationId xmlns:a16="http://schemas.microsoft.com/office/drawing/2014/main" id="{F1CFE9CA-37C7-4F84-A098-F5FF57D6917B}"/>
            </a:ext>
          </a:extLst>
        </xdr:cNvPr>
        <xdr:cNvSpPr/>
      </xdr:nvSpPr>
      <xdr:spPr>
        <a:xfrm>
          <a:off x="8639175" y="9714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22860</xdr:rowOff>
    </xdr:from>
    <xdr:to>
      <xdr:col>55</xdr:col>
      <xdr:colOff>0</xdr:colOff>
      <xdr:row>60</xdr:row>
      <xdr:rowOff>30480</xdr:rowOff>
    </xdr:to>
    <xdr:cxnSp macro="">
      <xdr:nvCxnSpPr>
        <xdr:cNvPr id="246" name="直線コネクタ 245">
          <a:extLst>
            <a:ext uri="{FF2B5EF4-FFF2-40B4-BE49-F238E27FC236}">
              <a16:creationId xmlns:a16="http://schemas.microsoft.com/office/drawing/2014/main" id="{4F3671D2-8D8D-4608-B9FF-3109CEB048E7}"/>
            </a:ext>
          </a:extLst>
        </xdr:cNvPr>
        <xdr:cNvCxnSpPr/>
      </xdr:nvCxnSpPr>
      <xdr:spPr>
        <a:xfrm flipV="1">
          <a:off x="8686800" y="9751060"/>
          <a:ext cx="7429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141605</xdr:rowOff>
    </xdr:from>
    <xdr:to>
      <xdr:col>46</xdr:col>
      <xdr:colOff>38100</xdr:colOff>
      <xdr:row>60</xdr:row>
      <xdr:rowOff>71755</xdr:rowOff>
    </xdr:to>
    <xdr:sp macro="" textlink="">
      <xdr:nvSpPr>
        <xdr:cNvPr id="247" name="楕円 246">
          <a:extLst>
            <a:ext uri="{FF2B5EF4-FFF2-40B4-BE49-F238E27FC236}">
              <a16:creationId xmlns:a16="http://schemas.microsoft.com/office/drawing/2014/main" id="{F989C6A4-8EC4-42F3-AD7B-4293A66C8718}"/>
            </a:ext>
          </a:extLst>
        </xdr:cNvPr>
        <xdr:cNvSpPr/>
      </xdr:nvSpPr>
      <xdr:spPr>
        <a:xfrm>
          <a:off x="7839075" y="97078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20955</xdr:rowOff>
    </xdr:from>
    <xdr:to>
      <xdr:col>50</xdr:col>
      <xdr:colOff>114300</xdr:colOff>
      <xdr:row>60</xdr:row>
      <xdr:rowOff>30480</xdr:rowOff>
    </xdr:to>
    <xdr:cxnSp macro="">
      <xdr:nvCxnSpPr>
        <xdr:cNvPr id="248" name="直線コネクタ 247">
          <a:extLst>
            <a:ext uri="{FF2B5EF4-FFF2-40B4-BE49-F238E27FC236}">
              <a16:creationId xmlns:a16="http://schemas.microsoft.com/office/drawing/2014/main" id="{F3683A02-4F70-477F-B9E9-93C0E0237364}"/>
            </a:ext>
          </a:extLst>
        </xdr:cNvPr>
        <xdr:cNvCxnSpPr/>
      </xdr:nvCxnSpPr>
      <xdr:spPr>
        <a:xfrm>
          <a:off x="7886700" y="9745980"/>
          <a:ext cx="8001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170180</xdr:rowOff>
    </xdr:from>
    <xdr:to>
      <xdr:col>41</xdr:col>
      <xdr:colOff>101600</xdr:colOff>
      <xdr:row>62</xdr:row>
      <xdr:rowOff>100330</xdr:rowOff>
    </xdr:to>
    <xdr:sp macro="" textlink="">
      <xdr:nvSpPr>
        <xdr:cNvPr id="249" name="楕円 248">
          <a:extLst>
            <a:ext uri="{FF2B5EF4-FFF2-40B4-BE49-F238E27FC236}">
              <a16:creationId xmlns:a16="http://schemas.microsoft.com/office/drawing/2014/main" id="{69651C36-E966-4D16-B56E-68FE9282CC52}"/>
            </a:ext>
          </a:extLst>
        </xdr:cNvPr>
        <xdr:cNvSpPr/>
      </xdr:nvSpPr>
      <xdr:spPr>
        <a:xfrm>
          <a:off x="7029450" y="100476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20955</xdr:rowOff>
    </xdr:from>
    <xdr:to>
      <xdr:col>45</xdr:col>
      <xdr:colOff>177800</xdr:colOff>
      <xdr:row>62</xdr:row>
      <xdr:rowOff>49530</xdr:rowOff>
    </xdr:to>
    <xdr:cxnSp macro="">
      <xdr:nvCxnSpPr>
        <xdr:cNvPr id="250" name="直線コネクタ 249">
          <a:extLst>
            <a:ext uri="{FF2B5EF4-FFF2-40B4-BE49-F238E27FC236}">
              <a16:creationId xmlns:a16="http://schemas.microsoft.com/office/drawing/2014/main" id="{85C23F5D-EDCB-4E03-B9B4-6BE4C92802FD}"/>
            </a:ext>
          </a:extLst>
        </xdr:cNvPr>
        <xdr:cNvCxnSpPr/>
      </xdr:nvCxnSpPr>
      <xdr:spPr>
        <a:xfrm flipV="1">
          <a:off x="7077075" y="9745980"/>
          <a:ext cx="809625" cy="34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2540</xdr:rowOff>
    </xdr:from>
    <xdr:to>
      <xdr:col>36</xdr:col>
      <xdr:colOff>165100</xdr:colOff>
      <xdr:row>62</xdr:row>
      <xdr:rowOff>104140</xdr:rowOff>
    </xdr:to>
    <xdr:sp macro="" textlink="">
      <xdr:nvSpPr>
        <xdr:cNvPr id="251" name="楕円 250">
          <a:extLst>
            <a:ext uri="{FF2B5EF4-FFF2-40B4-BE49-F238E27FC236}">
              <a16:creationId xmlns:a16="http://schemas.microsoft.com/office/drawing/2014/main" id="{F99E35F1-D8C8-4FF5-959B-413D09A9F368}"/>
            </a:ext>
          </a:extLst>
        </xdr:cNvPr>
        <xdr:cNvSpPr/>
      </xdr:nvSpPr>
      <xdr:spPr>
        <a:xfrm>
          <a:off x="6238875" y="100514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49530</xdr:rowOff>
    </xdr:from>
    <xdr:to>
      <xdr:col>41</xdr:col>
      <xdr:colOff>50800</xdr:colOff>
      <xdr:row>62</xdr:row>
      <xdr:rowOff>53340</xdr:rowOff>
    </xdr:to>
    <xdr:cxnSp macro="">
      <xdr:nvCxnSpPr>
        <xdr:cNvPr id="252" name="直線コネクタ 251">
          <a:extLst>
            <a:ext uri="{FF2B5EF4-FFF2-40B4-BE49-F238E27FC236}">
              <a16:creationId xmlns:a16="http://schemas.microsoft.com/office/drawing/2014/main" id="{EF37DDC0-8171-4BB6-8F8E-241BBFBF3BA7}"/>
            </a:ext>
          </a:extLst>
        </xdr:cNvPr>
        <xdr:cNvCxnSpPr/>
      </xdr:nvCxnSpPr>
      <xdr:spPr>
        <a:xfrm flipV="1">
          <a:off x="6286500" y="10095230"/>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169562</xdr:rowOff>
    </xdr:from>
    <xdr:ext cx="469744" cy="259045"/>
    <xdr:sp macro="" textlink="">
      <xdr:nvSpPr>
        <xdr:cNvPr id="253" name="n_1aveValue【体育館・プール】&#10;一人当たり面積">
          <a:extLst>
            <a:ext uri="{FF2B5EF4-FFF2-40B4-BE49-F238E27FC236}">
              <a16:creationId xmlns:a16="http://schemas.microsoft.com/office/drawing/2014/main" id="{4DC1418C-977E-494A-BAA3-BD530C25ADAB}"/>
            </a:ext>
          </a:extLst>
        </xdr:cNvPr>
        <xdr:cNvSpPr txBox="1"/>
      </xdr:nvSpPr>
      <xdr:spPr>
        <a:xfrm>
          <a:off x="8458277" y="1004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1922</xdr:rowOff>
    </xdr:from>
    <xdr:ext cx="469744" cy="259045"/>
    <xdr:sp macro="" textlink="">
      <xdr:nvSpPr>
        <xdr:cNvPr id="254" name="n_2aveValue【体育館・プール】&#10;一人当たり面積">
          <a:extLst>
            <a:ext uri="{FF2B5EF4-FFF2-40B4-BE49-F238E27FC236}">
              <a16:creationId xmlns:a16="http://schemas.microsoft.com/office/drawing/2014/main" id="{34E12981-FAF7-430C-8709-A92B06B2BDFF}"/>
            </a:ext>
          </a:extLst>
        </xdr:cNvPr>
        <xdr:cNvSpPr txBox="1"/>
      </xdr:nvSpPr>
      <xdr:spPr>
        <a:xfrm>
          <a:off x="7677227" y="1005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5" name="n_3aveValue【体育館・プール】&#10;一人当たり面積">
          <a:extLst>
            <a:ext uri="{FF2B5EF4-FFF2-40B4-BE49-F238E27FC236}">
              <a16:creationId xmlns:a16="http://schemas.microsoft.com/office/drawing/2014/main" id="{85C2E2D9-0A79-4B7D-BCFA-FD669297085F}"/>
            </a:ext>
          </a:extLst>
        </xdr:cNvPr>
        <xdr:cNvSpPr txBox="1"/>
      </xdr:nvSpPr>
      <xdr:spPr>
        <a:xfrm>
          <a:off x="6867602" y="976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56" name="n_4aveValue【体育館・プール】&#10;一人当たり面積">
          <a:extLst>
            <a:ext uri="{FF2B5EF4-FFF2-40B4-BE49-F238E27FC236}">
              <a16:creationId xmlns:a16="http://schemas.microsoft.com/office/drawing/2014/main" id="{3F115C66-1A54-46FA-8920-6DE3EB28C503}"/>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97807</xdr:rowOff>
    </xdr:from>
    <xdr:ext cx="469744" cy="259045"/>
    <xdr:sp macro="" textlink="">
      <xdr:nvSpPr>
        <xdr:cNvPr id="257" name="n_1mainValue【体育館・プール】&#10;一人当たり面積">
          <a:extLst>
            <a:ext uri="{FF2B5EF4-FFF2-40B4-BE49-F238E27FC236}">
              <a16:creationId xmlns:a16="http://schemas.microsoft.com/office/drawing/2014/main" id="{86E8B78A-9EF5-41F7-A3F9-7FC872E0D351}"/>
            </a:ext>
          </a:extLst>
        </xdr:cNvPr>
        <xdr:cNvSpPr txBox="1"/>
      </xdr:nvSpPr>
      <xdr:spPr>
        <a:xfrm>
          <a:off x="8458277" y="94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88282</xdr:rowOff>
    </xdr:from>
    <xdr:ext cx="469744" cy="259045"/>
    <xdr:sp macro="" textlink="">
      <xdr:nvSpPr>
        <xdr:cNvPr id="258" name="n_2mainValue【体育館・プール】&#10;一人当たり面積">
          <a:extLst>
            <a:ext uri="{FF2B5EF4-FFF2-40B4-BE49-F238E27FC236}">
              <a16:creationId xmlns:a16="http://schemas.microsoft.com/office/drawing/2014/main" id="{8625B616-6831-406C-AA65-4A53F11F5498}"/>
            </a:ext>
          </a:extLst>
        </xdr:cNvPr>
        <xdr:cNvSpPr txBox="1"/>
      </xdr:nvSpPr>
      <xdr:spPr>
        <a:xfrm>
          <a:off x="7677227" y="948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91457</xdr:rowOff>
    </xdr:from>
    <xdr:ext cx="469744" cy="259045"/>
    <xdr:sp macro="" textlink="">
      <xdr:nvSpPr>
        <xdr:cNvPr id="259" name="n_3mainValue【体育館・プール】&#10;一人当たり面積">
          <a:extLst>
            <a:ext uri="{FF2B5EF4-FFF2-40B4-BE49-F238E27FC236}">
              <a16:creationId xmlns:a16="http://schemas.microsoft.com/office/drawing/2014/main" id="{49258844-7921-4483-B77A-EF4BB48CEFB5}"/>
            </a:ext>
          </a:extLst>
        </xdr:cNvPr>
        <xdr:cNvSpPr txBox="1"/>
      </xdr:nvSpPr>
      <xdr:spPr>
        <a:xfrm>
          <a:off x="6867602"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120667</xdr:rowOff>
    </xdr:from>
    <xdr:ext cx="469744" cy="259045"/>
    <xdr:sp macro="" textlink="">
      <xdr:nvSpPr>
        <xdr:cNvPr id="260" name="n_4mainValue【体育館・プール】&#10;一人当たり面積">
          <a:extLst>
            <a:ext uri="{FF2B5EF4-FFF2-40B4-BE49-F238E27FC236}">
              <a16:creationId xmlns:a16="http://schemas.microsoft.com/office/drawing/2014/main" id="{0D07EC2A-91C0-4576-BB0C-9728F905FB9D}"/>
            </a:ext>
          </a:extLst>
        </xdr:cNvPr>
        <xdr:cNvSpPr txBox="1"/>
      </xdr:nvSpPr>
      <xdr:spPr>
        <a:xfrm>
          <a:off x="6067502"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8FFE541-A29B-47B3-9DF8-79FA42F63A4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AC1DC162-3304-46FD-9791-151BF8D9FCC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260B38A-41D3-4EAC-92FA-6C2FE712194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1EF7A218-E0E1-4AEF-A143-BF43906F955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201C253-476A-4F92-A400-29A01E307B6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EA6BFE96-0CEB-4C2D-A9F7-29154250F30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6217578-85DD-4564-A3C3-7E07DC9A3CA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56F5898-81DD-459A-BF98-57E6F53CA3AE}"/>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A6CE3F07-59F2-49CA-B1D1-163B3FBDE9C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D04B2429-6973-401D-940E-E4C1B4BF93A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F71DE177-6D5A-4856-AEB2-EBB09874AB6B}"/>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2" name="直線コネクタ 271">
          <a:extLst>
            <a:ext uri="{FF2B5EF4-FFF2-40B4-BE49-F238E27FC236}">
              <a16:creationId xmlns:a16="http://schemas.microsoft.com/office/drawing/2014/main" id="{4F32F8F5-4C2E-4857-A348-FCEFDE3AC54F}"/>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3" name="テキスト ボックス 272">
          <a:extLst>
            <a:ext uri="{FF2B5EF4-FFF2-40B4-BE49-F238E27FC236}">
              <a16:creationId xmlns:a16="http://schemas.microsoft.com/office/drawing/2014/main" id="{13941191-C23A-4A93-9E0C-22280382E85A}"/>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4" name="直線コネクタ 273">
          <a:extLst>
            <a:ext uri="{FF2B5EF4-FFF2-40B4-BE49-F238E27FC236}">
              <a16:creationId xmlns:a16="http://schemas.microsoft.com/office/drawing/2014/main" id="{8B1E7836-192E-464E-A36B-9F6B4B88E953}"/>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5" name="テキスト ボックス 274">
          <a:extLst>
            <a:ext uri="{FF2B5EF4-FFF2-40B4-BE49-F238E27FC236}">
              <a16:creationId xmlns:a16="http://schemas.microsoft.com/office/drawing/2014/main" id="{47616467-25AC-499F-98C7-82DD3197ED6A}"/>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6" name="直線コネクタ 275">
          <a:extLst>
            <a:ext uri="{FF2B5EF4-FFF2-40B4-BE49-F238E27FC236}">
              <a16:creationId xmlns:a16="http://schemas.microsoft.com/office/drawing/2014/main" id="{C7F53FB9-C492-4DDA-84D8-F5DB280BDCF6}"/>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7" name="テキスト ボックス 276">
          <a:extLst>
            <a:ext uri="{FF2B5EF4-FFF2-40B4-BE49-F238E27FC236}">
              <a16:creationId xmlns:a16="http://schemas.microsoft.com/office/drawing/2014/main" id="{C3F36DFF-86A8-4A7B-B41E-A3E4E453CC6D}"/>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8" name="直線コネクタ 277">
          <a:extLst>
            <a:ext uri="{FF2B5EF4-FFF2-40B4-BE49-F238E27FC236}">
              <a16:creationId xmlns:a16="http://schemas.microsoft.com/office/drawing/2014/main" id="{3369F6B6-503A-41AD-BBF0-14BB10318812}"/>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9" name="テキスト ボックス 278">
          <a:extLst>
            <a:ext uri="{FF2B5EF4-FFF2-40B4-BE49-F238E27FC236}">
              <a16:creationId xmlns:a16="http://schemas.microsoft.com/office/drawing/2014/main" id="{0589FCFC-C872-4560-BEA0-9C9ECE3C0E63}"/>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A35C34E8-1F5A-47FE-A2A0-F00E6890A90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1" name="テキスト ボックス 280">
          <a:extLst>
            <a:ext uri="{FF2B5EF4-FFF2-40B4-BE49-F238E27FC236}">
              <a16:creationId xmlns:a16="http://schemas.microsoft.com/office/drawing/2014/main" id="{924AC0C5-24A0-4B87-84FA-9C22F0367F1C}"/>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DE9D9CB3-990F-4E81-8B38-6C1BD35A5BC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83" name="直線コネクタ 282">
          <a:extLst>
            <a:ext uri="{FF2B5EF4-FFF2-40B4-BE49-F238E27FC236}">
              <a16:creationId xmlns:a16="http://schemas.microsoft.com/office/drawing/2014/main" id="{EE724374-D575-4916-A17D-F6F293BC9F60}"/>
            </a:ext>
          </a:extLst>
        </xdr:cNvPr>
        <xdr:cNvCxnSpPr/>
      </xdr:nvCxnSpPr>
      <xdr:spPr>
        <a:xfrm flipV="1">
          <a:off x="4180840" y="12726670"/>
          <a:ext cx="0" cy="1246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19E2BD42-7342-4730-8343-01E373994B70}"/>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5" name="直線コネクタ 284">
          <a:extLst>
            <a:ext uri="{FF2B5EF4-FFF2-40B4-BE49-F238E27FC236}">
              <a16:creationId xmlns:a16="http://schemas.microsoft.com/office/drawing/2014/main" id="{62917243-272D-499E-9B02-D95B6E741294}"/>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FF8CC63B-5FB6-4C42-812D-ED728479A2AA}"/>
            </a:ext>
          </a:extLst>
        </xdr:cNvPr>
        <xdr:cNvSpPr txBox="1"/>
      </xdr:nvSpPr>
      <xdr:spPr>
        <a:xfrm>
          <a:off x="4219575" y="1250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87" name="直線コネクタ 286">
          <a:extLst>
            <a:ext uri="{FF2B5EF4-FFF2-40B4-BE49-F238E27FC236}">
              <a16:creationId xmlns:a16="http://schemas.microsoft.com/office/drawing/2014/main" id="{9458FCB8-5DF3-4A94-BFE9-4F0BF7A55C3D}"/>
            </a:ext>
          </a:extLst>
        </xdr:cNvPr>
        <xdr:cNvCxnSpPr/>
      </xdr:nvCxnSpPr>
      <xdr:spPr>
        <a:xfrm>
          <a:off x="4105275" y="12726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CC4333AD-0F57-4384-A966-33AEFACDB798}"/>
            </a:ext>
          </a:extLst>
        </xdr:cNvPr>
        <xdr:cNvSpPr txBox="1"/>
      </xdr:nvSpPr>
      <xdr:spPr>
        <a:xfrm>
          <a:off x="4219575" y="129452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89" name="フローチャート: 判断 288">
          <a:extLst>
            <a:ext uri="{FF2B5EF4-FFF2-40B4-BE49-F238E27FC236}">
              <a16:creationId xmlns:a16="http://schemas.microsoft.com/office/drawing/2014/main" id="{4F801939-F88E-4421-BE64-A63498181911}"/>
            </a:ext>
          </a:extLst>
        </xdr:cNvPr>
        <xdr:cNvSpPr/>
      </xdr:nvSpPr>
      <xdr:spPr>
        <a:xfrm>
          <a:off x="4124325" y="1308430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90" name="フローチャート: 判断 289">
          <a:extLst>
            <a:ext uri="{FF2B5EF4-FFF2-40B4-BE49-F238E27FC236}">
              <a16:creationId xmlns:a16="http://schemas.microsoft.com/office/drawing/2014/main" id="{17189135-5014-4718-9653-B126AE82C3B7}"/>
            </a:ext>
          </a:extLst>
        </xdr:cNvPr>
        <xdr:cNvSpPr/>
      </xdr:nvSpPr>
      <xdr:spPr>
        <a:xfrm>
          <a:off x="3381375" y="131236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1" name="フローチャート: 判断 290">
          <a:extLst>
            <a:ext uri="{FF2B5EF4-FFF2-40B4-BE49-F238E27FC236}">
              <a16:creationId xmlns:a16="http://schemas.microsoft.com/office/drawing/2014/main" id="{9E6BA393-B3D3-4EE0-BF1E-73AFDF8A4793}"/>
            </a:ext>
          </a:extLst>
        </xdr:cNvPr>
        <xdr:cNvSpPr/>
      </xdr:nvSpPr>
      <xdr:spPr>
        <a:xfrm>
          <a:off x="2571750" y="13173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92" name="フローチャート: 判断 291">
          <a:extLst>
            <a:ext uri="{FF2B5EF4-FFF2-40B4-BE49-F238E27FC236}">
              <a16:creationId xmlns:a16="http://schemas.microsoft.com/office/drawing/2014/main" id="{CAB29B6A-A66A-4DE3-98BB-97FC3C36987A}"/>
            </a:ext>
          </a:extLst>
        </xdr:cNvPr>
        <xdr:cNvSpPr/>
      </xdr:nvSpPr>
      <xdr:spPr>
        <a:xfrm>
          <a:off x="1781175" y="131347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60452</xdr:rowOff>
    </xdr:from>
    <xdr:to>
      <xdr:col>6</xdr:col>
      <xdr:colOff>38100</xdr:colOff>
      <xdr:row>80</xdr:row>
      <xdr:rowOff>162052</xdr:rowOff>
    </xdr:to>
    <xdr:sp macro="" textlink="">
      <xdr:nvSpPr>
        <xdr:cNvPr id="293" name="フローチャート: 判断 292">
          <a:extLst>
            <a:ext uri="{FF2B5EF4-FFF2-40B4-BE49-F238E27FC236}">
              <a16:creationId xmlns:a16="http://schemas.microsoft.com/office/drawing/2014/main" id="{46F60D1C-1BA8-4A84-A53A-862FF5FFBED9}"/>
            </a:ext>
          </a:extLst>
        </xdr:cNvPr>
        <xdr:cNvSpPr/>
      </xdr:nvSpPr>
      <xdr:spPr>
        <a:xfrm>
          <a:off x="981075" y="130271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05FF22E-00A9-4495-A09E-7B2D1BC06C9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170C38A7-6340-4111-9DAF-2ECD2E1D312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38B3CE1-F29A-49BD-8C0D-7B3BC250E0D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FC77A90-DB9D-43CF-83E1-E89C7C3FEB4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D506F91-0246-46DB-B7B1-90C13F2D9D7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140463</xdr:rowOff>
    </xdr:from>
    <xdr:to>
      <xdr:col>24</xdr:col>
      <xdr:colOff>114300</xdr:colOff>
      <xdr:row>83</xdr:row>
      <xdr:rowOff>70613</xdr:rowOff>
    </xdr:to>
    <xdr:sp macro="" textlink="">
      <xdr:nvSpPr>
        <xdr:cNvPr id="299" name="楕円 298">
          <a:extLst>
            <a:ext uri="{FF2B5EF4-FFF2-40B4-BE49-F238E27FC236}">
              <a16:creationId xmlns:a16="http://schemas.microsoft.com/office/drawing/2014/main" id="{C88D3349-AF58-4049-9B53-63E2E315D555}"/>
            </a:ext>
          </a:extLst>
        </xdr:cNvPr>
        <xdr:cNvSpPr/>
      </xdr:nvSpPr>
      <xdr:spPr>
        <a:xfrm>
          <a:off x="4124325" y="1343101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118890</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40AF8DCE-52E7-4B54-A6C0-7125039A6887}"/>
            </a:ext>
          </a:extLst>
        </xdr:cNvPr>
        <xdr:cNvSpPr txBox="1"/>
      </xdr:nvSpPr>
      <xdr:spPr>
        <a:xfrm>
          <a:off x="4219575" y="1340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94742</xdr:rowOff>
    </xdr:from>
    <xdr:to>
      <xdr:col>20</xdr:col>
      <xdr:colOff>38100</xdr:colOff>
      <xdr:row>83</xdr:row>
      <xdr:rowOff>24892</xdr:rowOff>
    </xdr:to>
    <xdr:sp macro="" textlink="">
      <xdr:nvSpPr>
        <xdr:cNvPr id="301" name="楕円 300">
          <a:extLst>
            <a:ext uri="{FF2B5EF4-FFF2-40B4-BE49-F238E27FC236}">
              <a16:creationId xmlns:a16="http://schemas.microsoft.com/office/drawing/2014/main" id="{2428E7E0-1938-4784-BC76-D80D2B30D3AE}"/>
            </a:ext>
          </a:extLst>
        </xdr:cNvPr>
        <xdr:cNvSpPr/>
      </xdr:nvSpPr>
      <xdr:spPr>
        <a:xfrm>
          <a:off x="3381375" y="133821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145542</xdr:rowOff>
    </xdr:from>
    <xdr:to>
      <xdr:col>24</xdr:col>
      <xdr:colOff>63500</xdr:colOff>
      <xdr:row>83</xdr:row>
      <xdr:rowOff>19813</xdr:rowOff>
    </xdr:to>
    <xdr:cxnSp macro="">
      <xdr:nvCxnSpPr>
        <xdr:cNvPr id="302" name="直線コネクタ 301">
          <a:extLst>
            <a:ext uri="{FF2B5EF4-FFF2-40B4-BE49-F238E27FC236}">
              <a16:creationId xmlns:a16="http://schemas.microsoft.com/office/drawing/2014/main" id="{F64CA1A9-7C35-4564-BC6F-BE968B9FE1BD}"/>
            </a:ext>
          </a:extLst>
        </xdr:cNvPr>
        <xdr:cNvCxnSpPr/>
      </xdr:nvCxnSpPr>
      <xdr:spPr>
        <a:xfrm>
          <a:off x="3429000" y="13429742"/>
          <a:ext cx="752475" cy="3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46737</xdr:rowOff>
    </xdr:from>
    <xdr:to>
      <xdr:col>15</xdr:col>
      <xdr:colOff>101600</xdr:colOff>
      <xdr:row>82</xdr:row>
      <xdr:rowOff>148337</xdr:rowOff>
    </xdr:to>
    <xdr:sp macro="" textlink="">
      <xdr:nvSpPr>
        <xdr:cNvPr id="303" name="楕円 302">
          <a:extLst>
            <a:ext uri="{FF2B5EF4-FFF2-40B4-BE49-F238E27FC236}">
              <a16:creationId xmlns:a16="http://schemas.microsoft.com/office/drawing/2014/main" id="{436BC73B-7E89-42C0-9919-E5119FDC2B65}"/>
            </a:ext>
          </a:extLst>
        </xdr:cNvPr>
        <xdr:cNvSpPr/>
      </xdr:nvSpPr>
      <xdr:spPr>
        <a:xfrm>
          <a:off x="2571750" y="133372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97537</xdr:rowOff>
    </xdr:from>
    <xdr:to>
      <xdr:col>19</xdr:col>
      <xdr:colOff>177800</xdr:colOff>
      <xdr:row>82</xdr:row>
      <xdr:rowOff>145542</xdr:rowOff>
    </xdr:to>
    <xdr:cxnSp macro="">
      <xdr:nvCxnSpPr>
        <xdr:cNvPr id="304" name="直線コネクタ 303">
          <a:extLst>
            <a:ext uri="{FF2B5EF4-FFF2-40B4-BE49-F238E27FC236}">
              <a16:creationId xmlns:a16="http://schemas.microsoft.com/office/drawing/2014/main" id="{F5B5C9D0-BFE7-4DB1-B923-DB0AE3CF129C}"/>
            </a:ext>
          </a:extLst>
        </xdr:cNvPr>
        <xdr:cNvCxnSpPr/>
      </xdr:nvCxnSpPr>
      <xdr:spPr>
        <a:xfrm>
          <a:off x="2619375" y="13384912"/>
          <a:ext cx="809625" cy="4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124461</xdr:rowOff>
    </xdr:from>
    <xdr:to>
      <xdr:col>10</xdr:col>
      <xdr:colOff>165100</xdr:colOff>
      <xdr:row>81</xdr:row>
      <xdr:rowOff>54611</xdr:rowOff>
    </xdr:to>
    <xdr:sp macro="" textlink="">
      <xdr:nvSpPr>
        <xdr:cNvPr id="305" name="楕円 304">
          <a:extLst>
            <a:ext uri="{FF2B5EF4-FFF2-40B4-BE49-F238E27FC236}">
              <a16:creationId xmlns:a16="http://schemas.microsoft.com/office/drawing/2014/main" id="{65ECED99-2A01-4B0A-8800-001AFF0C65B7}"/>
            </a:ext>
          </a:extLst>
        </xdr:cNvPr>
        <xdr:cNvSpPr/>
      </xdr:nvSpPr>
      <xdr:spPr>
        <a:xfrm>
          <a:off x="1781175" y="130848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3811</xdr:rowOff>
    </xdr:from>
    <xdr:to>
      <xdr:col>15</xdr:col>
      <xdr:colOff>50800</xdr:colOff>
      <xdr:row>82</xdr:row>
      <xdr:rowOff>97537</xdr:rowOff>
    </xdr:to>
    <xdr:cxnSp macro="">
      <xdr:nvCxnSpPr>
        <xdr:cNvPr id="306" name="直線コネクタ 305">
          <a:extLst>
            <a:ext uri="{FF2B5EF4-FFF2-40B4-BE49-F238E27FC236}">
              <a16:creationId xmlns:a16="http://schemas.microsoft.com/office/drawing/2014/main" id="{61A239AF-7FD3-4AE4-8D1A-34EE8E8A2367}"/>
            </a:ext>
          </a:extLst>
        </xdr:cNvPr>
        <xdr:cNvCxnSpPr/>
      </xdr:nvCxnSpPr>
      <xdr:spPr>
        <a:xfrm>
          <a:off x="1828800" y="13132436"/>
          <a:ext cx="790575" cy="25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307" name="n_1aveValue【福祉施設】&#10;有形固定資産減価償却率">
          <a:extLst>
            <a:ext uri="{FF2B5EF4-FFF2-40B4-BE49-F238E27FC236}">
              <a16:creationId xmlns:a16="http://schemas.microsoft.com/office/drawing/2014/main" id="{2D54E3B5-7F1B-41AC-A2D1-2F3C80E06E4A}"/>
            </a:ext>
          </a:extLst>
        </xdr:cNvPr>
        <xdr:cNvSpPr txBox="1"/>
      </xdr:nvSpPr>
      <xdr:spPr>
        <a:xfrm>
          <a:off x="3239144" y="12908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08" name="n_2aveValue【福祉施設】&#10;有形固定資産減価償却率">
          <a:extLst>
            <a:ext uri="{FF2B5EF4-FFF2-40B4-BE49-F238E27FC236}">
              <a16:creationId xmlns:a16="http://schemas.microsoft.com/office/drawing/2014/main" id="{13699072-7C30-4E95-A07D-544AAC387D68}"/>
            </a:ext>
          </a:extLst>
        </xdr:cNvPr>
        <xdr:cNvSpPr txBox="1"/>
      </xdr:nvSpPr>
      <xdr:spPr>
        <a:xfrm>
          <a:off x="2439044"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0D04AC0B-F20E-46DA-9046-0CDE875A07F8}"/>
            </a:ext>
          </a:extLst>
        </xdr:cNvPr>
        <xdr:cNvSpPr txBox="1"/>
      </xdr:nvSpPr>
      <xdr:spPr>
        <a:xfrm>
          <a:off x="1648469" y="1322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7129</xdr:rowOff>
    </xdr:from>
    <xdr:ext cx="405111" cy="259045"/>
    <xdr:sp macro="" textlink="">
      <xdr:nvSpPr>
        <xdr:cNvPr id="310" name="n_4aveValue【福祉施設】&#10;有形固定資産減価償却率">
          <a:extLst>
            <a:ext uri="{FF2B5EF4-FFF2-40B4-BE49-F238E27FC236}">
              <a16:creationId xmlns:a16="http://schemas.microsoft.com/office/drawing/2014/main" id="{3AE67B0D-F7A3-441F-BF8A-063F27C1C642}"/>
            </a:ext>
          </a:extLst>
        </xdr:cNvPr>
        <xdr:cNvSpPr txBox="1"/>
      </xdr:nvSpPr>
      <xdr:spPr>
        <a:xfrm>
          <a:off x="848369" y="12811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16019</xdr:rowOff>
    </xdr:from>
    <xdr:ext cx="405111" cy="259045"/>
    <xdr:sp macro="" textlink="">
      <xdr:nvSpPr>
        <xdr:cNvPr id="311" name="n_1mainValue【福祉施設】&#10;有形固定資産減価償却率">
          <a:extLst>
            <a:ext uri="{FF2B5EF4-FFF2-40B4-BE49-F238E27FC236}">
              <a16:creationId xmlns:a16="http://schemas.microsoft.com/office/drawing/2014/main" id="{7E2526B7-AE95-467A-8652-E67DAA3E5899}"/>
            </a:ext>
          </a:extLst>
        </xdr:cNvPr>
        <xdr:cNvSpPr txBox="1"/>
      </xdr:nvSpPr>
      <xdr:spPr>
        <a:xfrm>
          <a:off x="3239144" y="13465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139464</xdr:rowOff>
    </xdr:from>
    <xdr:ext cx="405111" cy="259045"/>
    <xdr:sp macro="" textlink="">
      <xdr:nvSpPr>
        <xdr:cNvPr id="312" name="n_2mainValue【福祉施設】&#10;有形固定資産減価償却率">
          <a:extLst>
            <a:ext uri="{FF2B5EF4-FFF2-40B4-BE49-F238E27FC236}">
              <a16:creationId xmlns:a16="http://schemas.microsoft.com/office/drawing/2014/main" id="{4EF0CC3F-4A8B-48DD-A97C-0ED71535B083}"/>
            </a:ext>
          </a:extLst>
        </xdr:cNvPr>
        <xdr:cNvSpPr txBox="1"/>
      </xdr:nvSpPr>
      <xdr:spPr>
        <a:xfrm>
          <a:off x="2439044" y="13430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71138</xdr:rowOff>
    </xdr:from>
    <xdr:ext cx="405111" cy="259045"/>
    <xdr:sp macro="" textlink="">
      <xdr:nvSpPr>
        <xdr:cNvPr id="313" name="n_3mainValue【福祉施設】&#10;有形固定資産減価償却率">
          <a:extLst>
            <a:ext uri="{FF2B5EF4-FFF2-40B4-BE49-F238E27FC236}">
              <a16:creationId xmlns:a16="http://schemas.microsoft.com/office/drawing/2014/main" id="{DF770CE1-BCA8-4140-8768-3546F8155387}"/>
            </a:ext>
          </a:extLst>
        </xdr:cNvPr>
        <xdr:cNvSpPr txBox="1"/>
      </xdr:nvSpPr>
      <xdr:spPr>
        <a:xfrm>
          <a:off x="1648469" y="1286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C8A048E1-5136-42BA-928C-A8232D64181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34BD328A-0983-4BE3-955F-6ED27F1E73C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FD1BE2DF-F4D3-40A8-B396-EE4F2830932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F2D27C57-5448-4416-AD1E-711B8AC2298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E45D3DCA-837B-4B2D-9947-8539BC35EDA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2B4E683B-EBEA-4AAE-8298-661780ED335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D8D43466-C0DE-4E3B-B26D-9BFAB4182B8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0372059B-D903-4DEF-91A9-A4EDB754B95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475E867E-F739-4523-AC9E-A2A8A395234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8EB89A1F-4C1A-4592-8B59-36CD8194E0D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4" name="直線コネクタ 323">
          <a:extLst>
            <a:ext uri="{FF2B5EF4-FFF2-40B4-BE49-F238E27FC236}">
              <a16:creationId xmlns:a16="http://schemas.microsoft.com/office/drawing/2014/main" id="{8C1F8163-E87D-4FA4-A0D7-67178CE1601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5" name="テキスト ボックス 324">
          <a:extLst>
            <a:ext uri="{FF2B5EF4-FFF2-40B4-BE49-F238E27FC236}">
              <a16:creationId xmlns:a16="http://schemas.microsoft.com/office/drawing/2014/main" id="{83EB2C3A-1802-471D-923D-E091FF1CDFE7}"/>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6" name="直線コネクタ 325">
          <a:extLst>
            <a:ext uri="{FF2B5EF4-FFF2-40B4-BE49-F238E27FC236}">
              <a16:creationId xmlns:a16="http://schemas.microsoft.com/office/drawing/2014/main" id="{9F2405D3-D21D-444E-A904-7A4DB02FB7F8}"/>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7" name="テキスト ボックス 326">
          <a:extLst>
            <a:ext uri="{FF2B5EF4-FFF2-40B4-BE49-F238E27FC236}">
              <a16:creationId xmlns:a16="http://schemas.microsoft.com/office/drawing/2014/main" id="{06003FA9-28D4-46B1-9045-C6C256DCCD6E}"/>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8" name="直線コネクタ 327">
          <a:extLst>
            <a:ext uri="{FF2B5EF4-FFF2-40B4-BE49-F238E27FC236}">
              <a16:creationId xmlns:a16="http://schemas.microsoft.com/office/drawing/2014/main" id="{A230F480-ABF8-453C-AEA5-70ED05F9A973}"/>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9" name="テキスト ボックス 328">
          <a:extLst>
            <a:ext uri="{FF2B5EF4-FFF2-40B4-BE49-F238E27FC236}">
              <a16:creationId xmlns:a16="http://schemas.microsoft.com/office/drawing/2014/main" id="{DBD01C1D-5287-4B0D-9D92-B88F408B7F29}"/>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0" name="直線コネクタ 329">
          <a:extLst>
            <a:ext uri="{FF2B5EF4-FFF2-40B4-BE49-F238E27FC236}">
              <a16:creationId xmlns:a16="http://schemas.microsoft.com/office/drawing/2014/main" id="{05FA7C8C-2A09-4D35-836D-3D9CB2942C34}"/>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1" name="テキスト ボックス 330">
          <a:extLst>
            <a:ext uri="{FF2B5EF4-FFF2-40B4-BE49-F238E27FC236}">
              <a16:creationId xmlns:a16="http://schemas.microsoft.com/office/drawing/2014/main" id="{5246910F-BC3F-454F-AADA-8BC880184561}"/>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2" name="直線コネクタ 331">
          <a:extLst>
            <a:ext uri="{FF2B5EF4-FFF2-40B4-BE49-F238E27FC236}">
              <a16:creationId xmlns:a16="http://schemas.microsoft.com/office/drawing/2014/main" id="{EE7DFDC0-1FD9-4C0D-B0B9-C02876C9FFD1}"/>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3" name="テキスト ボックス 332">
          <a:extLst>
            <a:ext uri="{FF2B5EF4-FFF2-40B4-BE49-F238E27FC236}">
              <a16:creationId xmlns:a16="http://schemas.microsoft.com/office/drawing/2014/main" id="{9B9E9767-E308-4C4C-95EE-C8E1A5D63765}"/>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2EDB16E4-83C9-47CD-8A5E-79498AD71ED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78E77934-2810-4BF7-BB2C-EF324A71AAA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a:extLst>
            <a:ext uri="{FF2B5EF4-FFF2-40B4-BE49-F238E27FC236}">
              <a16:creationId xmlns:a16="http://schemas.microsoft.com/office/drawing/2014/main" id="{8501B3B9-CE22-4C35-806B-DB593A1AD03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37" name="直線コネクタ 336">
          <a:extLst>
            <a:ext uri="{FF2B5EF4-FFF2-40B4-BE49-F238E27FC236}">
              <a16:creationId xmlns:a16="http://schemas.microsoft.com/office/drawing/2014/main" id="{FA23FC73-9A82-4A2A-AB01-9EA5DCDD2273}"/>
            </a:ext>
          </a:extLst>
        </xdr:cNvPr>
        <xdr:cNvCxnSpPr/>
      </xdr:nvCxnSpPr>
      <xdr:spPr>
        <a:xfrm flipV="1">
          <a:off x="9429115" y="12647930"/>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38" name="【福祉施設】&#10;一人当たり面積最小値テキスト">
          <a:extLst>
            <a:ext uri="{FF2B5EF4-FFF2-40B4-BE49-F238E27FC236}">
              <a16:creationId xmlns:a16="http://schemas.microsoft.com/office/drawing/2014/main" id="{A37ED977-63D1-4CD7-AB1E-6F01618D2ED5}"/>
            </a:ext>
          </a:extLst>
        </xdr:cNvPr>
        <xdr:cNvSpPr txBox="1"/>
      </xdr:nvSpPr>
      <xdr:spPr>
        <a:xfrm>
          <a:off x="9467850" y="14041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39" name="直線コネクタ 338">
          <a:extLst>
            <a:ext uri="{FF2B5EF4-FFF2-40B4-BE49-F238E27FC236}">
              <a16:creationId xmlns:a16="http://schemas.microsoft.com/office/drawing/2014/main" id="{5607C341-B0F7-4E36-8A34-08E2D87F0078}"/>
            </a:ext>
          </a:extLst>
        </xdr:cNvPr>
        <xdr:cNvCxnSpPr/>
      </xdr:nvCxnSpPr>
      <xdr:spPr>
        <a:xfrm>
          <a:off x="9363075" y="140373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40" name="【福祉施設】&#10;一人当たり面積最大値テキスト">
          <a:extLst>
            <a:ext uri="{FF2B5EF4-FFF2-40B4-BE49-F238E27FC236}">
              <a16:creationId xmlns:a16="http://schemas.microsoft.com/office/drawing/2014/main" id="{BE0F7FF5-D266-4781-85D6-F505585865DA}"/>
            </a:ext>
          </a:extLst>
        </xdr:cNvPr>
        <xdr:cNvSpPr txBox="1"/>
      </xdr:nvSpPr>
      <xdr:spPr>
        <a:xfrm>
          <a:off x="9467850" y="1244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41" name="直線コネクタ 340">
          <a:extLst>
            <a:ext uri="{FF2B5EF4-FFF2-40B4-BE49-F238E27FC236}">
              <a16:creationId xmlns:a16="http://schemas.microsoft.com/office/drawing/2014/main" id="{0B742249-7CE0-4CCB-812A-FD7F07785E37}"/>
            </a:ext>
          </a:extLst>
        </xdr:cNvPr>
        <xdr:cNvCxnSpPr/>
      </xdr:nvCxnSpPr>
      <xdr:spPr>
        <a:xfrm>
          <a:off x="9363075" y="126479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42" name="【福祉施設】&#10;一人当たり面積平均値テキスト">
          <a:extLst>
            <a:ext uri="{FF2B5EF4-FFF2-40B4-BE49-F238E27FC236}">
              <a16:creationId xmlns:a16="http://schemas.microsoft.com/office/drawing/2014/main" id="{068D6531-DAA5-4C8D-BC03-AA0013E32657}"/>
            </a:ext>
          </a:extLst>
        </xdr:cNvPr>
        <xdr:cNvSpPr txBox="1"/>
      </xdr:nvSpPr>
      <xdr:spPr>
        <a:xfrm>
          <a:off x="9467850" y="13589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43" name="フローチャート: 判断 342">
          <a:extLst>
            <a:ext uri="{FF2B5EF4-FFF2-40B4-BE49-F238E27FC236}">
              <a16:creationId xmlns:a16="http://schemas.microsoft.com/office/drawing/2014/main" id="{09DB4347-C4DF-480A-B266-915402DCF62D}"/>
            </a:ext>
          </a:extLst>
        </xdr:cNvPr>
        <xdr:cNvSpPr/>
      </xdr:nvSpPr>
      <xdr:spPr>
        <a:xfrm>
          <a:off x="9401175" y="136112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44" name="フローチャート: 判断 343">
          <a:extLst>
            <a:ext uri="{FF2B5EF4-FFF2-40B4-BE49-F238E27FC236}">
              <a16:creationId xmlns:a16="http://schemas.microsoft.com/office/drawing/2014/main" id="{7BA37C8F-13EA-4FFC-A343-322E4770FB15}"/>
            </a:ext>
          </a:extLst>
        </xdr:cNvPr>
        <xdr:cNvSpPr/>
      </xdr:nvSpPr>
      <xdr:spPr>
        <a:xfrm>
          <a:off x="8639175" y="136124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45" name="フローチャート: 判断 344">
          <a:extLst>
            <a:ext uri="{FF2B5EF4-FFF2-40B4-BE49-F238E27FC236}">
              <a16:creationId xmlns:a16="http://schemas.microsoft.com/office/drawing/2014/main" id="{61D6507C-CE2E-453F-AFD8-B2D57F1E77BE}"/>
            </a:ext>
          </a:extLst>
        </xdr:cNvPr>
        <xdr:cNvSpPr/>
      </xdr:nvSpPr>
      <xdr:spPr>
        <a:xfrm>
          <a:off x="7839075" y="13632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46" name="フローチャート: 判断 345">
          <a:extLst>
            <a:ext uri="{FF2B5EF4-FFF2-40B4-BE49-F238E27FC236}">
              <a16:creationId xmlns:a16="http://schemas.microsoft.com/office/drawing/2014/main" id="{5754B093-9814-4AC2-9783-2FA974A0D6B0}"/>
            </a:ext>
          </a:extLst>
        </xdr:cNvPr>
        <xdr:cNvSpPr/>
      </xdr:nvSpPr>
      <xdr:spPr>
        <a:xfrm>
          <a:off x="7029450" y="136328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74930</xdr:rowOff>
    </xdr:from>
    <xdr:to>
      <xdr:col>36</xdr:col>
      <xdr:colOff>165100</xdr:colOff>
      <xdr:row>85</xdr:row>
      <xdr:rowOff>5080</xdr:rowOff>
    </xdr:to>
    <xdr:sp macro="" textlink="">
      <xdr:nvSpPr>
        <xdr:cNvPr id="347" name="フローチャート: 判断 346">
          <a:extLst>
            <a:ext uri="{FF2B5EF4-FFF2-40B4-BE49-F238E27FC236}">
              <a16:creationId xmlns:a16="http://schemas.microsoft.com/office/drawing/2014/main" id="{04119969-4503-4F7C-A5F9-41016DEB8EE9}"/>
            </a:ext>
          </a:extLst>
        </xdr:cNvPr>
        <xdr:cNvSpPr/>
      </xdr:nvSpPr>
      <xdr:spPr>
        <a:xfrm>
          <a:off x="6238875" y="13686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3DA506CE-373A-4A58-8648-525E96981CB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D0B501B7-DF2E-49D7-99C1-BD797CB657F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2A4F14B-6D06-4AB9-AE21-5DD4EB3EAA7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7D7861D2-E005-4633-AFFC-C685A1DB5AF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0D86E08-1375-4ECC-8A60-3B36256EC10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86361</xdr:rowOff>
    </xdr:from>
    <xdr:to>
      <xdr:col>55</xdr:col>
      <xdr:colOff>50800</xdr:colOff>
      <xdr:row>84</xdr:row>
      <xdr:rowOff>16511</xdr:rowOff>
    </xdr:to>
    <xdr:sp macro="" textlink="">
      <xdr:nvSpPr>
        <xdr:cNvPr id="353" name="楕円 352">
          <a:extLst>
            <a:ext uri="{FF2B5EF4-FFF2-40B4-BE49-F238E27FC236}">
              <a16:creationId xmlns:a16="http://schemas.microsoft.com/office/drawing/2014/main" id="{1097F9B8-E25B-42DC-9128-83927E2005A5}"/>
            </a:ext>
          </a:extLst>
        </xdr:cNvPr>
        <xdr:cNvSpPr/>
      </xdr:nvSpPr>
      <xdr:spPr>
        <a:xfrm>
          <a:off x="9401175" y="1353248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109238</xdr:rowOff>
    </xdr:from>
    <xdr:ext cx="469744" cy="259045"/>
    <xdr:sp macro="" textlink="">
      <xdr:nvSpPr>
        <xdr:cNvPr id="354" name="【福祉施設】&#10;一人当たり面積該当値テキスト">
          <a:extLst>
            <a:ext uri="{FF2B5EF4-FFF2-40B4-BE49-F238E27FC236}">
              <a16:creationId xmlns:a16="http://schemas.microsoft.com/office/drawing/2014/main" id="{E32BF568-F653-4250-99FA-C822DFAE074E}"/>
            </a:ext>
          </a:extLst>
        </xdr:cNvPr>
        <xdr:cNvSpPr txBox="1"/>
      </xdr:nvSpPr>
      <xdr:spPr>
        <a:xfrm>
          <a:off x="9467850" y="1339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90170</xdr:rowOff>
    </xdr:from>
    <xdr:to>
      <xdr:col>50</xdr:col>
      <xdr:colOff>165100</xdr:colOff>
      <xdr:row>84</xdr:row>
      <xdr:rowOff>20320</xdr:rowOff>
    </xdr:to>
    <xdr:sp macro="" textlink="">
      <xdr:nvSpPr>
        <xdr:cNvPr id="355" name="楕円 354">
          <a:extLst>
            <a:ext uri="{FF2B5EF4-FFF2-40B4-BE49-F238E27FC236}">
              <a16:creationId xmlns:a16="http://schemas.microsoft.com/office/drawing/2014/main" id="{372C2E70-770C-4C4E-9C4A-A4152E67DC2F}"/>
            </a:ext>
          </a:extLst>
        </xdr:cNvPr>
        <xdr:cNvSpPr/>
      </xdr:nvSpPr>
      <xdr:spPr>
        <a:xfrm>
          <a:off x="8639175" y="13536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137161</xdr:rowOff>
    </xdr:from>
    <xdr:to>
      <xdr:col>55</xdr:col>
      <xdr:colOff>0</xdr:colOff>
      <xdr:row>83</xdr:row>
      <xdr:rowOff>140970</xdr:rowOff>
    </xdr:to>
    <xdr:cxnSp macro="">
      <xdr:nvCxnSpPr>
        <xdr:cNvPr id="356" name="直線コネクタ 355">
          <a:extLst>
            <a:ext uri="{FF2B5EF4-FFF2-40B4-BE49-F238E27FC236}">
              <a16:creationId xmlns:a16="http://schemas.microsoft.com/office/drawing/2014/main" id="{538EA2B0-692E-47A6-808F-9209D175C967}"/>
            </a:ext>
          </a:extLst>
        </xdr:cNvPr>
        <xdr:cNvCxnSpPr/>
      </xdr:nvCxnSpPr>
      <xdr:spPr>
        <a:xfrm flipV="1">
          <a:off x="8686800" y="1358963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90170</xdr:rowOff>
    </xdr:from>
    <xdr:to>
      <xdr:col>46</xdr:col>
      <xdr:colOff>38100</xdr:colOff>
      <xdr:row>84</xdr:row>
      <xdr:rowOff>20320</xdr:rowOff>
    </xdr:to>
    <xdr:sp macro="" textlink="">
      <xdr:nvSpPr>
        <xdr:cNvPr id="357" name="楕円 356">
          <a:extLst>
            <a:ext uri="{FF2B5EF4-FFF2-40B4-BE49-F238E27FC236}">
              <a16:creationId xmlns:a16="http://schemas.microsoft.com/office/drawing/2014/main" id="{120A34ED-C102-4EE0-88D2-EDDBEDF94C7D}"/>
            </a:ext>
          </a:extLst>
        </xdr:cNvPr>
        <xdr:cNvSpPr/>
      </xdr:nvSpPr>
      <xdr:spPr>
        <a:xfrm>
          <a:off x="7839075" y="135362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140970</xdr:rowOff>
    </xdr:from>
    <xdr:to>
      <xdr:col>50</xdr:col>
      <xdr:colOff>114300</xdr:colOff>
      <xdr:row>83</xdr:row>
      <xdr:rowOff>140970</xdr:rowOff>
    </xdr:to>
    <xdr:cxnSp macro="">
      <xdr:nvCxnSpPr>
        <xdr:cNvPr id="358" name="直線コネクタ 357">
          <a:extLst>
            <a:ext uri="{FF2B5EF4-FFF2-40B4-BE49-F238E27FC236}">
              <a16:creationId xmlns:a16="http://schemas.microsoft.com/office/drawing/2014/main" id="{D11F4A78-1FAD-4087-BE82-D6C7439C2138}"/>
            </a:ext>
          </a:extLst>
        </xdr:cNvPr>
        <xdr:cNvCxnSpPr/>
      </xdr:nvCxnSpPr>
      <xdr:spPr>
        <a:xfrm>
          <a:off x="7886700" y="135934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97789</xdr:rowOff>
    </xdr:from>
    <xdr:to>
      <xdr:col>41</xdr:col>
      <xdr:colOff>101600</xdr:colOff>
      <xdr:row>83</xdr:row>
      <xdr:rowOff>27939</xdr:rowOff>
    </xdr:to>
    <xdr:sp macro="" textlink="">
      <xdr:nvSpPr>
        <xdr:cNvPr id="359" name="楕円 358">
          <a:extLst>
            <a:ext uri="{FF2B5EF4-FFF2-40B4-BE49-F238E27FC236}">
              <a16:creationId xmlns:a16="http://schemas.microsoft.com/office/drawing/2014/main" id="{255C881E-31E9-470D-91E8-85825A686BD9}"/>
            </a:ext>
          </a:extLst>
        </xdr:cNvPr>
        <xdr:cNvSpPr/>
      </xdr:nvSpPr>
      <xdr:spPr>
        <a:xfrm>
          <a:off x="7029450" y="133851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148589</xdr:rowOff>
    </xdr:from>
    <xdr:to>
      <xdr:col>45</xdr:col>
      <xdr:colOff>177800</xdr:colOff>
      <xdr:row>83</xdr:row>
      <xdr:rowOff>140970</xdr:rowOff>
    </xdr:to>
    <xdr:cxnSp macro="">
      <xdr:nvCxnSpPr>
        <xdr:cNvPr id="360" name="直線コネクタ 359">
          <a:extLst>
            <a:ext uri="{FF2B5EF4-FFF2-40B4-BE49-F238E27FC236}">
              <a16:creationId xmlns:a16="http://schemas.microsoft.com/office/drawing/2014/main" id="{F23F0FD3-931A-41E9-A426-15C429412B33}"/>
            </a:ext>
          </a:extLst>
        </xdr:cNvPr>
        <xdr:cNvCxnSpPr/>
      </xdr:nvCxnSpPr>
      <xdr:spPr>
        <a:xfrm>
          <a:off x="7077075" y="13432789"/>
          <a:ext cx="809625" cy="160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361" name="n_1aveValue【福祉施設】&#10;一人当たり面積">
          <a:extLst>
            <a:ext uri="{FF2B5EF4-FFF2-40B4-BE49-F238E27FC236}">
              <a16:creationId xmlns:a16="http://schemas.microsoft.com/office/drawing/2014/main" id="{5BD842CC-9C50-4A87-9492-F0172896BFA4}"/>
            </a:ext>
          </a:extLst>
        </xdr:cNvPr>
        <xdr:cNvSpPr txBox="1"/>
      </xdr:nvSpPr>
      <xdr:spPr>
        <a:xfrm>
          <a:off x="8458277" y="1369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62" name="n_2aveValue【福祉施設】&#10;一人当たり面積">
          <a:extLst>
            <a:ext uri="{FF2B5EF4-FFF2-40B4-BE49-F238E27FC236}">
              <a16:creationId xmlns:a16="http://schemas.microsoft.com/office/drawing/2014/main" id="{5EBC0069-0234-43D4-A2D5-CB35F8113AA9}"/>
            </a:ext>
          </a:extLst>
        </xdr:cNvPr>
        <xdr:cNvSpPr txBox="1"/>
      </xdr:nvSpPr>
      <xdr:spPr>
        <a:xfrm>
          <a:off x="7677227" y="1372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63" name="n_3aveValue【福祉施設】&#10;一人当たり面積">
          <a:extLst>
            <a:ext uri="{FF2B5EF4-FFF2-40B4-BE49-F238E27FC236}">
              <a16:creationId xmlns:a16="http://schemas.microsoft.com/office/drawing/2014/main" id="{4A4D549E-952E-444A-BBDE-F071A39BACBA}"/>
            </a:ext>
          </a:extLst>
        </xdr:cNvPr>
        <xdr:cNvSpPr txBox="1"/>
      </xdr:nvSpPr>
      <xdr:spPr>
        <a:xfrm>
          <a:off x="6867602" y="1372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21607</xdr:rowOff>
    </xdr:from>
    <xdr:ext cx="469744" cy="259045"/>
    <xdr:sp macro="" textlink="">
      <xdr:nvSpPr>
        <xdr:cNvPr id="364" name="n_4aveValue【福祉施設】&#10;一人当たり面積">
          <a:extLst>
            <a:ext uri="{FF2B5EF4-FFF2-40B4-BE49-F238E27FC236}">
              <a16:creationId xmlns:a16="http://schemas.microsoft.com/office/drawing/2014/main" id="{40FFAA00-CEC0-4C11-A0A0-70E779C3ED57}"/>
            </a:ext>
          </a:extLst>
        </xdr:cNvPr>
        <xdr:cNvSpPr txBox="1"/>
      </xdr:nvSpPr>
      <xdr:spPr>
        <a:xfrm>
          <a:off x="6067502" y="1347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36847</xdr:rowOff>
    </xdr:from>
    <xdr:ext cx="469744" cy="259045"/>
    <xdr:sp macro="" textlink="">
      <xdr:nvSpPr>
        <xdr:cNvPr id="365" name="n_1mainValue【福祉施設】&#10;一人当たり面積">
          <a:extLst>
            <a:ext uri="{FF2B5EF4-FFF2-40B4-BE49-F238E27FC236}">
              <a16:creationId xmlns:a16="http://schemas.microsoft.com/office/drawing/2014/main" id="{A32084D7-46CE-4A38-A537-6338AA4EC0DB}"/>
            </a:ext>
          </a:extLst>
        </xdr:cNvPr>
        <xdr:cNvSpPr txBox="1"/>
      </xdr:nvSpPr>
      <xdr:spPr>
        <a:xfrm>
          <a:off x="8458277"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36847</xdr:rowOff>
    </xdr:from>
    <xdr:ext cx="469744" cy="259045"/>
    <xdr:sp macro="" textlink="">
      <xdr:nvSpPr>
        <xdr:cNvPr id="366" name="n_2mainValue【福祉施設】&#10;一人当たり面積">
          <a:extLst>
            <a:ext uri="{FF2B5EF4-FFF2-40B4-BE49-F238E27FC236}">
              <a16:creationId xmlns:a16="http://schemas.microsoft.com/office/drawing/2014/main" id="{1ADEB29F-25CC-4597-A796-52B8389F4FDB}"/>
            </a:ext>
          </a:extLst>
        </xdr:cNvPr>
        <xdr:cNvSpPr txBox="1"/>
      </xdr:nvSpPr>
      <xdr:spPr>
        <a:xfrm>
          <a:off x="7677227"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44466</xdr:rowOff>
    </xdr:from>
    <xdr:ext cx="469744" cy="259045"/>
    <xdr:sp macro="" textlink="">
      <xdr:nvSpPr>
        <xdr:cNvPr id="367" name="n_3mainValue【福祉施設】&#10;一人当たり面積">
          <a:extLst>
            <a:ext uri="{FF2B5EF4-FFF2-40B4-BE49-F238E27FC236}">
              <a16:creationId xmlns:a16="http://schemas.microsoft.com/office/drawing/2014/main" id="{E59D0E05-EB0A-44D2-8931-944E2EA82636}"/>
            </a:ext>
          </a:extLst>
        </xdr:cNvPr>
        <xdr:cNvSpPr txBox="1"/>
      </xdr:nvSpPr>
      <xdr:spPr>
        <a:xfrm>
          <a:off x="6867602" y="1317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8" name="正方形/長方形 367">
          <a:extLst>
            <a:ext uri="{FF2B5EF4-FFF2-40B4-BE49-F238E27FC236}">
              <a16:creationId xmlns:a16="http://schemas.microsoft.com/office/drawing/2014/main" id="{8120A6A9-517B-49B3-A006-34ABE6E2210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9" name="正方形/長方形 368">
          <a:extLst>
            <a:ext uri="{FF2B5EF4-FFF2-40B4-BE49-F238E27FC236}">
              <a16:creationId xmlns:a16="http://schemas.microsoft.com/office/drawing/2014/main" id="{81C234CB-6908-4FD3-B7F6-3BDCD67A2EF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0" name="正方形/長方形 369">
          <a:extLst>
            <a:ext uri="{FF2B5EF4-FFF2-40B4-BE49-F238E27FC236}">
              <a16:creationId xmlns:a16="http://schemas.microsoft.com/office/drawing/2014/main" id="{4BBB7280-A55D-41BF-BB3C-8D66F106076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1" name="正方形/長方形 370">
          <a:extLst>
            <a:ext uri="{FF2B5EF4-FFF2-40B4-BE49-F238E27FC236}">
              <a16:creationId xmlns:a16="http://schemas.microsoft.com/office/drawing/2014/main" id="{73FBDD9A-D30F-4B86-8558-B36CD405702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2" name="正方形/長方形 371">
          <a:extLst>
            <a:ext uri="{FF2B5EF4-FFF2-40B4-BE49-F238E27FC236}">
              <a16:creationId xmlns:a16="http://schemas.microsoft.com/office/drawing/2014/main" id="{C6C5553D-9CCC-4618-9B51-4B274F53732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3" name="正方形/長方形 372">
          <a:extLst>
            <a:ext uri="{FF2B5EF4-FFF2-40B4-BE49-F238E27FC236}">
              <a16:creationId xmlns:a16="http://schemas.microsoft.com/office/drawing/2014/main" id="{D079C5BF-9729-43DB-AECC-492DB5191E9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4" name="正方形/長方形 373">
          <a:extLst>
            <a:ext uri="{FF2B5EF4-FFF2-40B4-BE49-F238E27FC236}">
              <a16:creationId xmlns:a16="http://schemas.microsoft.com/office/drawing/2014/main" id="{0D571228-D4C1-4D3A-915F-062C1FAC73D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5" name="正方形/長方形 374">
          <a:extLst>
            <a:ext uri="{FF2B5EF4-FFF2-40B4-BE49-F238E27FC236}">
              <a16:creationId xmlns:a16="http://schemas.microsoft.com/office/drawing/2014/main" id="{E4FD4508-E6A3-4F3D-A6A1-B3137FF6D87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6" name="テキスト ボックス 375">
          <a:extLst>
            <a:ext uri="{FF2B5EF4-FFF2-40B4-BE49-F238E27FC236}">
              <a16:creationId xmlns:a16="http://schemas.microsoft.com/office/drawing/2014/main" id="{0EF61BC9-15C1-4002-99D7-C4FAD6342E6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7" name="直線コネクタ 376">
          <a:extLst>
            <a:ext uri="{FF2B5EF4-FFF2-40B4-BE49-F238E27FC236}">
              <a16:creationId xmlns:a16="http://schemas.microsoft.com/office/drawing/2014/main" id="{F9C820DF-4A42-4325-86A6-C32F72E85FF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8" name="テキスト ボックス 377">
          <a:extLst>
            <a:ext uri="{FF2B5EF4-FFF2-40B4-BE49-F238E27FC236}">
              <a16:creationId xmlns:a16="http://schemas.microsoft.com/office/drawing/2014/main" id="{E8DC1EE1-7870-41B0-9A6B-8EA5F45679AD}"/>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9" name="直線コネクタ 378">
          <a:extLst>
            <a:ext uri="{FF2B5EF4-FFF2-40B4-BE49-F238E27FC236}">
              <a16:creationId xmlns:a16="http://schemas.microsoft.com/office/drawing/2014/main" id="{456997D6-D14E-495B-9C38-CD4CD17B8709}"/>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0" name="テキスト ボックス 379">
          <a:extLst>
            <a:ext uri="{FF2B5EF4-FFF2-40B4-BE49-F238E27FC236}">
              <a16:creationId xmlns:a16="http://schemas.microsoft.com/office/drawing/2014/main" id="{45DA5BCD-3B56-4F7E-B9AB-0B0095867294}"/>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1" name="直線コネクタ 380">
          <a:extLst>
            <a:ext uri="{FF2B5EF4-FFF2-40B4-BE49-F238E27FC236}">
              <a16:creationId xmlns:a16="http://schemas.microsoft.com/office/drawing/2014/main" id="{3F27C86C-E423-42FD-9C4E-31C85767977E}"/>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2" name="テキスト ボックス 381">
          <a:extLst>
            <a:ext uri="{FF2B5EF4-FFF2-40B4-BE49-F238E27FC236}">
              <a16:creationId xmlns:a16="http://schemas.microsoft.com/office/drawing/2014/main" id="{1F8E57D8-9914-4EEF-B3F3-D157D7DEA86E}"/>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3" name="直線コネクタ 382">
          <a:extLst>
            <a:ext uri="{FF2B5EF4-FFF2-40B4-BE49-F238E27FC236}">
              <a16:creationId xmlns:a16="http://schemas.microsoft.com/office/drawing/2014/main" id="{2780A68F-44C5-455C-992D-E7D5DEB3CB88}"/>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4" name="テキスト ボックス 383">
          <a:extLst>
            <a:ext uri="{FF2B5EF4-FFF2-40B4-BE49-F238E27FC236}">
              <a16:creationId xmlns:a16="http://schemas.microsoft.com/office/drawing/2014/main" id="{B35B398D-C5E6-4CC3-955C-50F1F733616C}"/>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5" name="直線コネクタ 384">
          <a:extLst>
            <a:ext uri="{FF2B5EF4-FFF2-40B4-BE49-F238E27FC236}">
              <a16:creationId xmlns:a16="http://schemas.microsoft.com/office/drawing/2014/main" id="{590676D9-9CE1-462A-9EBC-61E8C59F2FBF}"/>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6" name="テキスト ボックス 385">
          <a:extLst>
            <a:ext uri="{FF2B5EF4-FFF2-40B4-BE49-F238E27FC236}">
              <a16:creationId xmlns:a16="http://schemas.microsoft.com/office/drawing/2014/main" id="{2D34F2F4-9224-42FB-BA08-903E175DFCD8}"/>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7" name="直線コネクタ 386">
          <a:extLst>
            <a:ext uri="{FF2B5EF4-FFF2-40B4-BE49-F238E27FC236}">
              <a16:creationId xmlns:a16="http://schemas.microsoft.com/office/drawing/2014/main" id="{F586C203-2863-4960-B34B-CA3B790656F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8" name="テキスト ボックス 387">
          <a:extLst>
            <a:ext uri="{FF2B5EF4-FFF2-40B4-BE49-F238E27FC236}">
              <a16:creationId xmlns:a16="http://schemas.microsoft.com/office/drawing/2014/main" id="{320FA699-9431-407A-9F6F-A270112600E2}"/>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9" name="直線コネクタ 388">
          <a:extLst>
            <a:ext uri="{FF2B5EF4-FFF2-40B4-BE49-F238E27FC236}">
              <a16:creationId xmlns:a16="http://schemas.microsoft.com/office/drawing/2014/main" id="{092D80D7-5588-452B-82C1-500B477CA51D}"/>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0" name="テキスト ボックス 389">
          <a:extLst>
            <a:ext uri="{FF2B5EF4-FFF2-40B4-BE49-F238E27FC236}">
              <a16:creationId xmlns:a16="http://schemas.microsoft.com/office/drawing/2014/main" id="{08BA99FB-066A-4003-9508-3977BE8D4E37}"/>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1" name="【市民会館】&#10;有形固定資産減価償却率グラフ枠">
          <a:extLst>
            <a:ext uri="{FF2B5EF4-FFF2-40B4-BE49-F238E27FC236}">
              <a16:creationId xmlns:a16="http://schemas.microsoft.com/office/drawing/2014/main" id="{3BB8BAA2-721C-4607-B53E-F5262146BB3D}"/>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92" name="直線コネクタ 391">
          <a:extLst>
            <a:ext uri="{FF2B5EF4-FFF2-40B4-BE49-F238E27FC236}">
              <a16:creationId xmlns:a16="http://schemas.microsoft.com/office/drawing/2014/main" id="{9BA660E3-79E1-4919-8D6F-4429592B36B7}"/>
            </a:ext>
          </a:extLst>
        </xdr:cNvPr>
        <xdr:cNvCxnSpPr/>
      </xdr:nvCxnSpPr>
      <xdr:spPr>
        <a:xfrm flipV="1">
          <a:off x="4180840" y="1624076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93" name="【市民会館】&#10;有形固定資産減価償却率最小値テキスト">
          <a:extLst>
            <a:ext uri="{FF2B5EF4-FFF2-40B4-BE49-F238E27FC236}">
              <a16:creationId xmlns:a16="http://schemas.microsoft.com/office/drawing/2014/main" id="{12D66E2A-CC00-486D-968B-BEF1DBA41F92}"/>
            </a:ext>
          </a:extLst>
        </xdr:cNvPr>
        <xdr:cNvSpPr txBox="1"/>
      </xdr:nvSpPr>
      <xdr:spPr>
        <a:xfrm>
          <a:off x="4219575"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94" name="直線コネクタ 393">
          <a:extLst>
            <a:ext uri="{FF2B5EF4-FFF2-40B4-BE49-F238E27FC236}">
              <a16:creationId xmlns:a16="http://schemas.microsoft.com/office/drawing/2014/main" id="{2BC15BAE-2A56-4FA8-B066-1183316CFD62}"/>
            </a:ext>
          </a:extLst>
        </xdr:cNvPr>
        <xdr:cNvCxnSpPr/>
      </xdr:nvCxnSpPr>
      <xdr:spPr>
        <a:xfrm>
          <a:off x="4105275" y="17608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95" name="【市民会館】&#10;有形固定資産減価償却率最大値テキスト">
          <a:extLst>
            <a:ext uri="{FF2B5EF4-FFF2-40B4-BE49-F238E27FC236}">
              <a16:creationId xmlns:a16="http://schemas.microsoft.com/office/drawing/2014/main" id="{A41AFF52-02CC-4F76-BB78-AD66E5A54202}"/>
            </a:ext>
          </a:extLst>
        </xdr:cNvPr>
        <xdr:cNvSpPr txBox="1"/>
      </xdr:nvSpPr>
      <xdr:spPr>
        <a:xfrm>
          <a:off x="4219575" y="1601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96" name="直線コネクタ 395">
          <a:extLst>
            <a:ext uri="{FF2B5EF4-FFF2-40B4-BE49-F238E27FC236}">
              <a16:creationId xmlns:a16="http://schemas.microsoft.com/office/drawing/2014/main" id="{1EB2AE26-E3E5-4B7F-9634-0C9138145F94}"/>
            </a:ext>
          </a:extLst>
        </xdr:cNvPr>
        <xdr:cNvCxnSpPr/>
      </xdr:nvCxnSpPr>
      <xdr:spPr>
        <a:xfrm>
          <a:off x="4105275" y="16240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97" name="【市民会館】&#10;有形固定資産減価償却率平均値テキスト">
          <a:extLst>
            <a:ext uri="{FF2B5EF4-FFF2-40B4-BE49-F238E27FC236}">
              <a16:creationId xmlns:a16="http://schemas.microsoft.com/office/drawing/2014/main" id="{E07D40B8-0131-41DE-8A47-AEAA7FBE12FA}"/>
            </a:ext>
          </a:extLst>
        </xdr:cNvPr>
        <xdr:cNvSpPr txBox="1"/>
      </xdr:nvSpPr>
      <xdr:spPr>
        <a:xfrm>
          <a:off x="4219575" y="16889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98" name="フローチャート: 判断 397">
          <a:extLst>
            <a:ext uri="{FF2B5EF4-FFF2-40B4-BE49-F238E27FC236}">
              <a16:creationId xmlns:a16="http://schemas.microsoft.com/office/drawing/2014/main" id="{9DAD3427-F896-48BB-8240-9571C9EE1669}"/>
            </a:ext>
          </a:extLst>
        </xdr:cNvPr>
        <xdr:cNvSpPr/>
      </xdr:nvSpPr>
      <xdr:spPr>
        <a:xfrm>
          <a:off x="4124325" y="170383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99" name="フローチャート: 判断 398">
          <a:extLst>
            <a:ext uri="{FF2B5EF4-FFF2-40B4-BE49-F238E27FC236}">
              <a16:creationId xmlns:a16="http://schemas.microsoft.com/office/drawing/2014/main" id="{510FC753-C052-49F8-85EA-28CC84B768FE}"/>
            </a:ext>
          </a:extLst>
        </xdr:cNvPr>
        <xdr:cNvSpPr/>
      </xdr:nvSpPr>
      <xdr:spPr>
        <a:xfrm>
          <a:off x="3381375" y="17050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400" name="フローチャート: 判断 399">
          <a:extLst>
            <a:ext uri="{FF2B5EF4-FFF2-40B4-BE49-F238E27FC236}">
              <a16:creationId xmlns:a16="http://schemas.microsoft.com/office/drawing/2014/main" id="{327DB62F-4EC9-4E4E-B045-E9FBDCA75447}"/>
            </a:ext>
          </a:extLst>
        </xdr:cNvPr>
        <xdr:cNvSpPr/>
      </xdr:nvSpPr>
      <xdr:spPr>
        <a:xfrm>
          <a:off x="2571750" y="170313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401" name="フローチャート: 判断 400">
          <a:extLst>
            <a:ext uri="{FF2B5EF4-FFF2-40B4-BE49-F238E27FC236}">
              <a16:creationId xmlns:a16="http://schemas.microsoft.com/office/drawing/2014/main" id="{C29AA2C1-46A1-40D9-A589-95C67DF5B45F}"/>
            </a:ext>
          </a:extLst>
        </xdr:cNvPr>
        <xdr:cNvSpPr/>
      </xdr:nvSpPr>
      <xdr:spPr>
        <a:xfrm>
          <a:off x="1781175" y="169995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103505</xdr:rowOff>
    </xdr:from>
    <xdr:to>
      <xdr:col>6</xdr:col>
      <xdr:colOff>38100</xdr:colOff>
      <xdr:row>104</xdr:row>
      <xdr:rowOff>33655</xdr:rowOff>
    </xdr:to>
    <xdr:sp macro="" textlink="">
      <xdr:nvSpPr>
        <xdr:cNvPr id="402" name="フローチャート: 判断 401">
          <a:extLst>
            <a:ext uri="{FF2B5EF4-FFF2-40B4-BE49-F238E27FC236}">
              <a16:creationId xmlns:a16="http://schemas.microsoft.com/office/drawing/2014/main" id="{69992E1E-421E-4170-8FCE-F0F873D5B78B}"/>
            </a:ext>
          </a:extLst>
        </xdr:cNvPr>
        <xdr:cNvSpPr/>
      </xdr:nvSpPr>
      <xdr:spPr>
        <a:xfrm>
          <a:off x="981075" y="1690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E8D9F7E4-C566-4A42-94CE-78A726F779A9}"/>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AF12F5DC-C9A3-4FC1-9E83-075A693A5FCB}"/>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16BC48EA-5D25-48C4-B39F-275180FD273A}"/>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49558928-F29D-4919-9EC7-0BA8AF2F2FCF}"/>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F9FE7F11-5137-4352-A882-800B118F782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73025</xdr:rowOff>
    </xdr:from>
    <xdr:to>
      <xdr:col>24</xdr:col>
      <xdr:colOff>114300</xdr:colOff>
      <xdr:row>108</xdr:row>
      <xdr:rowOff>3175</xdr:rowOff>
    </xdr:to>
    <xdr:sp macro="" textlink="">
      <xdr:nvSpPr>
        <xdr:cNvPr id="408" name="楕円 407">
          <a:extLst>
            <a:ext uri="{FF2B5EF4-FFF2-40B4-BE49-F238E27FC236}">
              <a16:creationId xmlns:a16="http://schemas.microsoft.com/office/drawing/2014/main" id="{8C4F10EC-CB76-44FB-9D4A-3461DC29FC7F}"/>
            </a:ext>
          </a:extLst>
        </xdr:cNvPr>
        <xdr:cNvSpPr/>
      </xdr:nvSpPr>
      <xdr:spPr>
        <a:xfrm>
          <a:off x="4124325" y="17560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159402</xdr:rowOff>
    </xdr:from>
    <xdr:ext cx="405111" cy="259045"/>
    <xdr:sp macro="" textlink="">
      <xdr:nvSpPr>
        <xdr:cNvPr id="409" name="【市民会館】&#10;有形固定資産減価償却率該当値テキスト">
          <a:extLst>
            <a:ext uri="{FF2B5EF4-FFF2-40B4-BE49-F238E27FC236}">
              <a16:creationId xmlns:a16="http://schemas.microsoft.com/office/drawing/2014/main" id="{B5CCFCBA-00C4-4C6C-89AE-42C1E27D5312}"/>
            </a:ext>
          </a:extLst>
        </xdr:cNvPr>
        <xdr:cNvSpPr txBox="1"/>
      </xdr:nvSpPr>
      <xdr:spPr>
        <a:xfrm>
          <a:off x="4219575"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33020</xdr:rowOff>
    </xdr:from>
    <xdr:to>
      <xdr:col>20</xdr:col>
      <xdr:colOff>38100</xdr:colOff>
      <xdr:row>107</xdr:row>
      <xdr:rowOff>134620</xdr:rowOff>
    </xdr:to>
    <xdr:sp macro="" textlink="">
      <xdr:nvSpPr>
        <xdr:cNvPr id="410" name="楕円 409">
          <a:extLst>
            <a:ext uri="{FF2B5EF4-FFF2-40B4-BE49-F238E27FC236}">
              <a16:creationId xmlns:a16="http://schemas.microsoft.com/office/drawing/2014/main" id="{F18D1A92-FDDE-4440-B43B-9EF339E6B0BB}"/>
            </a:ext>
          </a:extLst>
        </xdr:cNvPr>
        <xdr:cNvSpPr/>
      </xdr:nvSpPr>
      <xdr:spPr>
        <a:xfrm>
          <a:off x="3381375" y="175177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83820</xdr:rowOff>
    </xdr:from>
    <xdr:to>
      <xdr:col>24</xdr:col>
      <xdr:colOff>63500</xdr:colOff>
      <xdr:row>107</xdr:row>
      <xdr:rowOff>123825</xdr:rowOff>
    </xdr:to>
    <xdr:cxnSp macro="">
      <xdr:nvCxnSpPr>
        <xdr:cNvPr id="411" name="直線コネクタ 410">
          <a:extLst>
            <a:ext uri="{FF2B5EF4-FFF2-40B4-BE49-F238E27FC236}">
              <a16:creationId xmlns:a16="http://schemas.microsoft.com/office/drawing/2014/main" id="{49EBCE24-0510-410A-8441-5261DF4DBDBF}"/>
            </a:ext>
          </a:extLst>
        </xdr:cNvPr>
        <xdr:cNvCxnSpPr/>
      </xdr:nvCxnSpPr>
      <xdr:spPr>
        <a:xfrm>
          <a:off x="3429000" y="17574895"/>
          <a:ext cx="75247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128270</xdr:rowOff>
    </xdr:from>
    <xdr:to>
      <xdr:col>15</xdr:col>
      <xdr:colOff>101600</xdr:colOff>
      <xdr:row>108</xdr:row>
      <xdr:rowOff>58420</xdr:rowOff>
    </xdr:to>
    <xdr:sp macro="" textlink="">
      <xdr:nvSpPr>
        <xdr:cNvPr id="412" name="楕円 411">
          <a:extLst>
            <a:ext uri="{FF2B5EF4-FFF2-40B4-BE49-F238E27FC236}">
              <a16:creationId xmlns:a16="http://schemas.microsoft.com/office/drawing/2014/main" id="{6F49017C-5089-4350-B851-8EA4BFE56819}"/>
            </a:ext>
          </a:extLst>
        </xdr:cNvPr>
        <xdr:cNvSpPr/>
      </xdr:nvSpPr>
      <xdr:spPr>
        <a:xfrm>
          <a:off x="2571750" y="17612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83820</xdr:rowOff>
    </xdr:from>
    <xdr:to>
      <xdr:col>19</xdr:col>
      <xdr:colOff>177800</xdr:colOff>
      <xdr:row>108</xdr:row>
      <xdr:rowOff>7620</xdr:rowOff>
    </xdr:to>
    <xdr:cxnSp macro="">
      <xdr:nvCxnSpPr>
        <xdr:cNvPr id="413" name="直線コネクタ 412">
          <a:extLst>
            <a:ext uri="{FF2B5EF4-FFF2-40B4-BE49-F238E27FC236}">
              <a16:creationId xmlns:a16="http://schemas.microsoft.com/office/drawing/2014/main" id="{9115996C-2BE6-473E-B9F5-98ED0183FC28}"/>
            </a:ext>
          </a:extLst>
        </xdr:cNvPr>
        <xdr:cNvCxnSpPr/>
      </xdr:nvCxnSpPr>
      <xdr:spPr>
        <a:xfrm flipV="1">
          <a:off x="2619375" y="17574895"/>
          <a:ext cx="809625"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38736</xdr:rowOff>
    </xdr:from>
    <xdr:to>
      <xdr:col>10</xdr:col>
      <xdr:colOff>165100</xdr:colOff>
      <xdr:row>105</xdr:row>
      <xdr:rowOff>140336</xdr:rowOff>
    </xdr:to>
    <xdr:sp macro="" textlink="">
      <xdr:nvSpPr>
        <xdr:cNvPr id="414" name="楕円 413">
          <a:extLst>
            <a:ext uri="{FF2B5EF4-FFF2-40B4-BE49-F238E27FC236}">
              <a16:creationId xmlns:a16="http://schemas.microsoft.com/office/drawing/2014/main" id="{5FF2C751-DBE7-4068-9C57-F78B04064DE2}"/>
            </a:ext>
          </a:extLst>
        </xdr:cNvPr>
        <xdr:cNvSpPr/>
      </xdr:nvSpPr>
      <xdr:spPr>
        <a:xfrm>
          <a:off x="1781175" y="171837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89536</xdr:rowOff>
    </xdr:from>
    <xdr:to>
      <xdr:col>15</xdr:col>
      <xdr:colOff>50800</xdr:colOff>
      <xdr:row>108</xdr:row>
      <xdr:rowOff>7620</xdr:rowOff>
    </xdr:to>
    <xdr:cxnSp macro="">
      <xdr:nvCxnSpPr>
        <xdr:cNvPr id="415" name="直線コネクタ 414">
          <a:extLst>
            <a:ext uri="{FF2B5EF4-FFF2-40B4-BE49-F238E27FC236}">
              <a16:creationId xmlns:a16="http://schemas.microsoft.com/office/drawing/2014/main" id="{4461F381-0E15-4218-9E36-C9AF9C7ED9A3}"/>
            </a:ext>
          </a:extLst>
        </xdr:cNvPr>
        <xdr:cNvCxnSpPr/>
      </xdr:nvCxnSpPr>
      <xdr:spPr>
        <a:xfrm>
          <a:off x="1828800" y="17231361"/>
          <a:ext cx="790575" cy="43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23513</xdr:rowOff>
    </xdr:from>
    <xdr:ext cx="405111" cy="259045"/>
    <xdr:sp macro="" textlink="">
      <xdr:nvSpPr>
        <xdr:cNvPr id="416" name="n_1aveValue【市民会館】&#10;有形固定資産減価償却率">
          <a:extLst>
            <a:ext uri="{FF2B5EF4-FFF2-40B4-BE49-F238E27FC236}">
              <a16:creationId xmlns:a16="http://schemas.microsoft.com/office/drawing/2014/main" id="{86702C35-F207-4971-BCB8-7E1D75989CDB}"/>
            </a:ext>
          </a:extLst>
        </xdr:cNvPr>
        <xdr:cNvSpPr txBox="1"/>
      </xdr:nvSpPr>
      <xdr:spPr>
        <a:xfrm>
          <a:off x="3239144" y="168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4463</xdr:rowOff>
    </xdr:from>
    <xdr:ext cx="405111" cy="259045"/>
    <xdr:sp macro="" textlink="">
      <xdr:nvSpPr>
        <xdr:cNvPr id="417" name="n_2aveValue【市民会館】&#10;有形固定資産減価償却率">
          <a:extLst>
            <a:ext uri="{FF2B5EF4-FFF2-40B4-BE49-F238E27FC236}">
              <a16:creationId xmlns:a16="http://schemas.microsoft.com/office/drawing/2014/main" id="{C207079A-739F-447A-BFA7-7A4D36F27CED}"/>
            </a:ext>
          </a:extLst>
        </xdr:cNvPr>
        <xdr:cNvSpPr txBox="1"/>
      </xdr:nvSpPr>
      <xdr:spPr>
        <a:xfrm>
          <a:off x="2439044"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147338</xdr:rowOff>
    </xdr:from>
    <xdr:ext cx="405111" cy="259045"/>
    <xdr:sp macro="" textlink="">
      <xdr:nvSpPr>
        <xdr:cNvPr id="418" name="n_3aveValue【市民会館】&#10;有形固定資産減価償却率">
          <a:extLst>
            <a:ext uri="{FF2B5EF4-FFF2-40B4-BE49-F238E27FC236}">
              <a16:creationId xmlns:a16="http://schemas.microsoft.com/office/drawing/2014/main" id="{0282930B-5B90-4D60-8F2E-41CD46C3E774}"/>
            </a:ext>
          </a:extLst>
        </xdr:cNvPr>
        <xdr:cNvSpPr txBox="1"/>
      </xdr:nvSpPr>
      <xdr:spPr>
        <a:xfrm>
          <a:off x="1648469" y="16774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50182</xdr:rowOff>
    </xdr:from>
    <xdr:ext cx="405111" cy="259045"/>
    <xdr:sp macro="" textlink="">
      <xdr:nvSpPr>
        <xdr:cNvPr id="419" name="n_4aveValue【市民会館】&#10;有形固定資産減価償却率">
          <a:extLst>
            <a:ext uri="{FF2B5EF4-FFF2-40B4-BE49-F238E27FC236}">
              <a16:creationId xmlns:a16="http://schemas.microsoft.com/office/drawing/2014/main" id="{226F9850-068B-4FCB-B42B-264B7DDDBDCC}"/>
            </a:ext>
          </a:extLst>
        </xdr:cNvPr>
        <xdr:cNvSpPr txBox="1"/>
      </xdr:nvSpPr>
      <xdr:spPr>
        <a:xfrm>
          <a:off x="848369" y="1667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125747</xdr:rowOff>
    </xdr:from>
    <xdr:ext cx="405111" cy="259045"/>
    <xdr:sp macro="" textlink="">
      <xdr:nvSpPr>
        <xdr:cNvPr id="420" name="n_1mainValue【市民会館】&#10;有形固定資産減価償却率">
          <a:extLst>
            <a:ext uri="{FF2B5EF4-FFF2-40B4-BE49-F238E27FC236}">
              <a16:creationId xmlns:a16="http://schemas.microsoft.com/office/drawing/2014/main" id="{725F85A5-4A4F-4A1F-8900-65DBC2DFB360}"/>
            </a:ext>
          </a:extLst>
        </xdr:cNvPr>
        <xdr:cNvSpPr txBox="1"/>
      </xdr:nvSpPr>
      <xdr:spPr>
        <a:xfrm>
          <a:off x="3239144"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49547</xdr:rowOff>
    </xdr:from>
    <xdr:ext cx="405111" cy="259045"/>
    <xdr:sp macro="" textlink="">
      <xdr:nvSpPr>
        <xdr:cNvPr id="421" name="n_2mainValue【市民会館】&#10;有形固定資産減価償却率">
          <a:extLst>
            <a:ext uri="{FF2B5EF4-FFF2-40B4-BE49-F238E27FC236}">
              <a16:creationId xmlns:a16="http://schemas.microsoft.com/office/drawing/2014/main" id="{38A96EFD-FAC3-4770-8F9F-2F8D74EF78EB}"/>
            </a:ext>
          </a:extLst>
        </xdr:cNvPr>
        <xdr:cNvSpPr txBox="1"/>
      </xdr:nvSpPr>
      <xdr:spPr>
        <a:xfrm>
          <a:off x="2439044" y="1770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131463</xdr:rowOff>
    </xdr:from>
    <xdr:ext cx="405111" cy="259045"/>
    <xdr:sp macro="" textlink="">
      <xdr:nvSpPr>
        <xdr:cNvPr id="422" name="n_3mainValue【市民会館】&#10;有形固定資産減価償却率">
          <a:extLst>
            <a:ext uri="{FF2B5EF4-FFF2-40B4-BE49-F238E27FC236}">
              <a16:creationId xmlns:a16="http://schemas.microsoft.com/office/drawing/2014/main" id="{A8FDD401-B053-46D1-8B5B-C0989343AB46}"/>
            </a:ext>
          </a:extLst>
        </xdr:cNvPr>
        <xdr:cNvSpPr txBox="1"/>
      </xdr:nvSpPr>
      <xdr:spPr>
        <a:xfrm>
          <a:off x="1648469" y="1727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3" name="正方形/長方形 422">
          <a:extLst>
            <a:ext uri="{FF2B5EF4-FFF2-40B4-BE49-F238E27FC236}">
              <a16:creationId xmlns:a16="http://schemas.microsoft.com/office/drawing/2014/main" id="{151A6D2D-CD7A-417A-AAD8-E541E537658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4" name="正方形/長方形 423">
          <a:extLst>
            <a:ext uri="{FF2B5EF4-FFF2-40B4-BE49-F238E27FC236}">
              <a16:creationId xmlns:a16="http://schemas.microsoft.com/office/drawing/2014/main" id="{5FEA7150-69C9-4E00-84B3-261281B08B4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5" name="正方形/長方形 424">
          <a:extLst>
            <a:ext uri="{FF2B5EF4-FFF2-40B4-BE49-F238E27FC236}">
              <a16:creationId xmlns:a16="http://schemas.microsoft.com/office/drawing/2014/main" id="{3312D9E3-BA41-4250-BC62-0F754953986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6" name="正方形/長方形 425">
          <a:extLst>
            <a:ext uri="{FF2B5EF4-FFF2-40B4-BE49-F238E27FC236}">
              <a16:creationId xmlns:a16="http://schemas.microsoft.com/office/drawing/2014/main" id="{6004F5E7-ED47-455D-A7DC-619B9A0B873B}"/>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7" name="正方形/長方形 426">
          <a:extLst>
            <a:ext uri="{FF2B5EF4-FFF2-40B4-BE49-F238E27FC236}">
              <a16:creationId xmlns:a16="http://schemas.microsoft.com/office/drawing/2014/main" id="{8E6A3C71-3D5C-4138-84A0-6BF9843BA60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8" name="正方形/長方形 427">
          <a:extLst>
            <a:ext uri="{FF2B5EF4-FFF2-40B4-BE49-F238E27FC236}">
              <a16:creationId xmlns:a16="http://schemas.microsoft.com/office/drawing/2014/main" id="{262CF603-4063-427A-B86C-25E3ACB549A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9" name="正方形/長方形 428">
          <a:extLst>
            <a:ext uri="{FF2B5EF4-FFF2-40B4-BE49-F238E27FC236}">
              <a16:creationId xmlns:a16="http://schemas.microsoft.com/office/drawing/2014/main" id="{F52D515A-56DA-44EC-9510-1DF126CF390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0" name="正方形/長方形 429">
          <a:extLst>
            <a:ext uri="{FF2B5EF4-FFF2-40B4-BE49-F238E27FC236}">
              <a16:creationId xmlns:a16="http://schemas.microsoft.com/office/drawing/2014/main" id="{5BF67233-3C9D-4B92-A567-FA78E490E0CF}"/>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1" name="テキスト ボックス 430">
          <a:extLst>
            <a:ext uri="{FF2B5EF4-FFF2-40B4-BE49-F238E27FC236}">
              <a16:creationId xmlns:a16="http://schemas.microsoft.com/office/drawing/2014/main" id="{E76522D8-CBCD-48EE-A320-D2A9125A4D8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2" name="直線コネクタ 431">
          <a:extLst>
            <a:ext uri="{FF2B5EF4-FFF2-40B4-BE49-F238E27FC236}">
              <a16:creationId xmlns:a16="http://schemas.microsoft.com/office/drawing/2014/main" id="{BE611D9F-A9D9-4DD3-A6F9-E13CC8AA733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3" name="直線コネクタ 432">
          <a:extLst>
            <a:ext uri="{FF2B5EF4-FFF2-40B4-BE49-F238E27FC236}">
              <a16:creationId xmlns:a16="http://schemas.microsoft.com/office/drawing/2014/main" id="{FC3CD307-D9E0-4445-ABED-FAA75EE3F5C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4" name="テキスト ボックス 433">
          <a:extLst>
            <a:ext uri="{FF2B5EF4-FFF2-40B4-BE49-F238E27FC236}">
              <a16:creationId xmlns:a16="http://schemas.microsoft.com/office/drawing/2014/main" id="{7CC14080-76C2-4E12-B7D8-655E4C7207AB}"/>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5" name="直線コネクタ 434">
          <a:extLst>
            <a:ext uri="{FF2B5EF4-FFF2-40B4-BE49-F238E27FC236}">
              <a16:creationId xmlns:a16="http://schemas.microsoft.com/office/drawing/2014/main" id="{A3B4A2AA-EF8A-41FC-87C9-7A15F58D1F8F}"/>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6" name="テキスト ボックス 435">
          <a:extLst>
            <a:ext uri="{FF2B5EF4-FFF2-40B4-BE49-F238E27FC236}">
              <a16:creationId xmlns:a16="http://schemas.microsoft.com/office/drawing/2014/main" id="{8212E05F-9B8D-46D3-BB7A-520AE074481F}"/>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7" name="直線コネクタ 436">
          <a:extLst>
            <a:ext uri="{FF2B5EF4-FFF2-40B4-BE49-F238E27FC236}">
              <a16:creationId xmlns:a16="http://schemas.microsoft.com/office/drawing/2014/main" id="{089E30A6-A136-4E3D-990F-01E96EC46561}"/>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38" name="テキスト ボックス 437">
          <a:extLst>
            <a:ext uri="{FF2B5EF4-FFF2-40B4-BE49-F238E27FC236}">
              <a16:creationId xmlns:a16="http://schemas.microsoft.com/office/drawing/2014/main" id="{B3DB5CB1-842B-4E33-B4C5-3B62EACA173A}"/>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9" name="直線コネクタ 438">
          <a:extLst>
            <a:ext uri="{FF2B5EF4-FFF2-40B4-BE49-F238E27FC236}">
              <a16:creationId xmlns:a16="http://schemas.microsoft.com/office/drawing/2014/main" id="{D51BB707-A874-467E-A18B-4E7A668FC904}"/>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0" name="テキスト ボックス 439">
          <a:extLst>
            <a:ext uri="{FF2B5EF4-FFF2-40B4-BE49-F238E27FC236}">
              <a16:creationId xmlns:a16="http://schemas.microsoft.com/office/drawing/2014/main" id="{D82F28C3-89B7-4009-9061-A9EF39E96CDB}"/>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1" name="直線コネクタ 440">
          <a:extLst>
            <a:ext uri="{FF2B5EF4-FFF2-40B4-BE49-F238E27FC236}">
              <a16:creationId xmlns:a16="http://schemas.microsoft.com/office/drawing/2014/main" id="{768B8ED0-7CB8-4357-AF2C-05F325E53B4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2" name="テキスト ボックス 441">
          <a:extLst>
            <a:ext uri="{FF2B5EF4-FFF2-40B4-BE49-F238E27FC236}">
              <a16:creationId xmlns:a16="http://schemas.microsoft.com/office/drawing/2014/main" id="{1AA7EDEF-ECC8-47EE-86A2-F2929C74BF4C}"/>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3" name="直線コネクタ 442">
          <a:extLst>
            <a:ext uri="{FF2B5EF4-FFF2-40B4-BE49-F238E27FC236}">
              <a16:creationId xmlns:a16="http://schemas.microsoft.com/office/drawing/2014/main" id="{C6912591-190B-48AE-9397-37C8C677273E}"/>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4" name="テキスト ボックス 443">
          <a:extLst>
            <a:ext uri="{FF2B5EF4-FFF2-40B4-BE49-F238E27FC236}">
              <a16:creationId xmlns:a16="http://schemas.microsoft.com/office/drawing/2014/main" id="{06DFAC77-F4BF-42D1-AE73-9B3A3BE44EA1}"/>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5" name="【市民会館】&#10;一人当たり面積グラフ枠">
          <a:extLst>
            <a:ext uri="{FF2B5EF4-FFF2-40B4-BE49-F238E27FC236}">
              <a16:creationId xmlns:a16="http://schemas.microsoft.com/office/drawing/2014/main" id="{4E49A9F3-4E87-4F9D-A209-A949098800E1}"/>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46" name="直線コネクタ 445">
          <a:extLst>
            <a:ext uri="{FF2B5EF4-FFF2-40B4-BE49-F238E27FC236}">
              <a16:creationId xmlns:a16="http://schemas.microsoft.com/office/drawing/2014/main" id="{4540F905-D4D9-48B5-B5C9-F7CDA2ED85D0}"/>
            </a:ext>
          </a:extLst>
        </xdr:cNvPr>
        <xdr:cNvCxnSpPr/>
      </xdr:nvCxnSpPr>
      <xdr:spPr>
        <a:xfrm flipV="1">
          <a:off x="9429115" y="16294736"/>
          <a:ext cx="0" cy="1391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47" name="【市民会館】&#10;一人当たり面積最小値テキスト">
          <a:extLst>
            <a:ext uri="{FF2B5EF4-FFF2-40B4-BE49-F238E27FC236}">
              <a16:creationId xmlns:a16="http://schemas.microsoft.com/office/drawing/2014/main" id="{E686CF9F-1433-4829-999F-FB7F85855D21}"/>
            </a:ext>
          </a:extLst>
        </xdr:cNvPr>
        <xdr:cNvSpPr txBox="1"/>
      </xdr:nvSpPr>
      <xdr:spPr>
        <a:xfrm>
          <a:off x="9467850"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48" name="直線コネクタ 447">
          <a:extLst>
            <a:ext uri="{FF2B5EF4-FFF2-40B4-BE49-F238E27FC236}">
              <a16:creationId xmlns:a16="http://schemas.microsoft.com/office/drawing/2014/main" id="{14C809A6-C23D-42BB-9E04-86FE8E59173F}"/>
            </a:ext>
          </a:extLst>
        </xdr:cNvPr>
        <xdr:cNvCxnSpPr/>
      </xdr:nvCxnSpPr>
      <xdr:spPr>
        <a:xfrm>
          <a:off x="9363075" y="17686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49" name="【市民会館】&#10;一人当たり面積最大値テキスト">
          <a:extLst>
            <a:ext uri="{FF2B5EF4-FFF2-40B4-BE49-F238E27FC236}">
              <a16:creationId xmlns:a16="http://schemas.microsoft.com/office/drawing/2014/main" id="{BAF16C82-285A-4261-8183-68FC64B83D8D}"/>
            </a:ext>
          </a:extLst>
        </xdr:cNvPr>
        <xdr:cNvSpPr txBox="1"/>
      </xdr:nvSpPr>
      <xdr:spPr>
        <a:xfrm>
          <a:off x="9467850" y="1606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50" name="直線コネクタ 449">
          <a:extLst>
            <a:ext uri="{FF2B5EF4-FFF2-40B4-BE49-F238E27FC236}">
              <a16:creationId xmlns:a16="http://schemas.microsoft.com/office/drawing/2014/main" id="{780F5EC9-FF1B-4916-BA4F-F3FAA08362FD}"/>
            </a:ext>
          </a:extLst>
        </xdr:cNvPr>
        <xdr:cNvCxnSpPr/>
      </xdr:nvCxnSpPr>
      <xdr:spPr>
        <a:xfrm>
          <a:off x="9363075" y="162947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51" name="【市民会館】&#10;一人当たり面積平均値テキスト">
          <a:extLst>
            <a:ext uri="{FF2B5EF4-FFF2-40B4-BE49-F238E27FC236}">
              <a16:creationId xmlns:a16="http://schemas.microsoft.com/office/drawing/2014/main" id="{970C6FDB-F784-4B1F-A0A6-D135A782DF4E}"/>
            </a:ext>
          </a:extLst>
        </xdr:cNvPr>
        <xdr:cNvSpPr txBox="1"/>
      </xdr:nvSpPr>
      <xdr:spPr>
        <a:xfrm>
          <a:off x="9467850" y="1692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52" name="フローチャート: 判断 451">
          <a:extLst>
            <a:ext uri="{FF2B5EF4-FFF2-40B4-BE49-F238E27FC236}">
              <a16:creationId xmlns:a16="http://schemas.microsoft.com/office/drawing/2014/main" id="{DEA498B5-3D20-490D-A663-40F17D50A537}"/>
            </a:ext>
          </a:extLst>
        </xdr:cNvPr>
        <xdr:cNvSpPr/>
      </xdr:nvSpPr>
      <xdr:spPr>
        <a:xfrm>
          <a:off x="9401175" y="1707832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53" name="フローチャート: 判断 452">
          <a:extLst>
            <a:ext uri="{FF2B5EF4-FFF2-40B4-BE49-F238E27FC236}">
              <a16:creationId xmlns:a16="http://schemas.microsoft.com/office/drawing/2014/main" id="{B8AE4A89-F7C8-4201-B540-01F6A4C26B7D}"/>
            </a:ext>
          </a:extLst>
        </xdr:cNvPr>
        <xdr:cNvSpPr/>
      </xdr:nvSpPr>
      <xdr:spPr>
        <a:xfrm>
          <a:off x="8639175" y="170865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54" name="フローチャート: 判断 453">
          <a:extLst>
            <a:ext uri="{FF2B5EF4-FFF2-40B4-BE49-F238E27FC236}">
              <a16:creationId xmlns:a16="http://schemas.microsoft.com/office/drawing/2014/main" id="{070C4424-4EF9-4A98-89A9-C2E6864F7254}"/>
            </a:ext>
          </a:extLst>
        </xdr:cNvPr>
        <xdr:cNvSpPr/>
      </xdr:nvSpPr>
      <xdr:spPr>
        <a:xfrm>
          <a:off x="7839075" y="17109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55" name="フローチャート: 判断 454">
          <a:extLst>
            <a:ext uri="{FF2B5EF4-FFF2-40B4-BE49-F238E27FC236}">
              <a16:creationId xmlns:a16="http://schemas.microsoft.com/office/drawing/2014/main" id="{33CA0025-1D04-4536-95E8-7EB2CB0E10A0}"/>
            </a:ext>
          </a:extLst>
        </xdr:cNvPr>
        <xdr:cNvSpPr/>
      </xdr:nvSpPr>
      <xdr:spPr>
        <a:xfrm>
          <a:off x="7029450" y="17117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52070</xdr:rowOff>
    </xdr:from>
    <xdr:to>
      <xdr:col>36</xdr:col>
      <xdr:colOff>165100</xdr:colOff>
      <xdr:row>105</xdr:row>
      <xdr:rowOff>153670</xdr:rowOff>
    </xdr:to>
    <xdr:sp macro="" textlink="">
      <xdr:nvSpPr>
        <xdr:cNvPr id="456" name="フローチャート: 判断 455">
          <a:extLst>
            <a:ext uri="{FF2B5EF4-FFF2-40B4-BE49-F238E27FC236}">
              <a16:creationId xmlns:a16="http://schemas.microsoft.com/office/drawing/2014/main" id="{8751B037-75E9-4802-9E7A-DC48A13AB3E4}"/>
            </a:ext>
          </a:extLst>
        </xdr:cNvPr>
        <xdr:cNvSpPr/>
      </xdr:nvSpPr>
      <xdr:spPr>
        <a:xfrm>
          <a:off x="6238875" y="171938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D17C1992-7009-44D9-9252-9D60F28F75A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8" name="テキスト ボックス 457">
          <a:extLst>
            <a:ext uri="{FF2B5EF4-FFF2-40B4-BE49-F238E27FC236}">
              <a16:creationId xmlns:a16="http://schemas.microsoft.com/office/drawing/2014/main" id="{0A2BD3C3-289B-4FFE-AA25-BF6F5F8CC249}"/>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F8A718A2-E965-401E-90DE-07ED0A1B930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019FC2B5-845B-49A2-AE75-53C4E3E77647}"/>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170E6981-E9A6-4AE1-83F5-5CDAF5479BE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62" name="楕円 461">
          <a:extLst>
            <a:ext uri="{FF2B5EF4-FFF2-40B4-BE49-F238E27FC236}">
              <a16:creationId xmlns:a16="http://schemas.microsoft.com/office/drawing/2014/main" id="{EC3E2A22-CB4F-40DB-B5AD-25ECBE7AE8D9}"/>
            </a:ext>
          </a:extLst>
        </xdr:cNvPr>
        <xdr:cNvSpPr/>
      </xdr:nvSpPr>
      <xdr:spPr>
        <a:xfrm>
          <a:off x="9401175" y="1763903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63" name="【市民会館】&#10;一人当たり面積該当値テキスト">
          <a:extLst>
            <a:ext uri="{FF2B5EF4-FFF2-40B4-BE49-F238E27FC236}">
              <a16:creationId xmlns:a16="http://schemas.microsoft.com/office/drawing/2014/main" id="{F2091A02-B5A5-41FE-AB7B-0324A9BFAA72}"/>
            </a:ext>
          </a:extLst>
        </xdr:cNvPr>
        <xdr:cNvSpPr txBox="1"/>
      </xdr:nvSpPr>
      <xdr:spPr>
        <a:xfrm>
          <a:off x="9467850" y="1755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64" name="楕円 463">
          <a:extLst>
            <a:ext uri="{FF2B5EF4-FFF2-40B4-BE49-F238E27FC236}">
              <a16:creationId xmlns:a16="http://schemas.microsoft.com/office/drawing/2014/main" id="{C8015136-4B63-48EE-AE25-B391BDA92C53}"/>
            </a:ext>
          </a:extLst>
        </xdr:cNvPr>
        <xdr:cNvSpPr/>
      </xdr:nvSpPr>
      <xdr:spPr>
        <a:xfrm>
          <a:off x="8639175" y="176390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30480</xdr:rowOff>
    </xdr:to>
    <xdr:cxnSp macro="">
      <xdr:nvCxnSpPr>
        <xdr:cNvPr id="465" name="直線コネクタ 464">
          <a:extLst>
            <a:ext uri="{FF2B5EF4-FFF2-40B4-BE49-F238E27FC236}">
              <a16:creationId xmlns:a16="http://schemas.microsoft.com/office/drawing/2014/main" id="{F61CB99E-C33E-49F7-9686-7AA8D02D842F}"/>
            </a:ext>
          </a:extLst>
        </xdr:cNvPr>
        <xdr:cNvCxnSpPr/>
      </xdr:nvCxnSpPr>
      <xdr:spPr>
        <a:xfrm>
          <a:off x="8686800" y="176866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166370</xdr:rowOff>
    </xdr:from>
    <xdr:to>
      <xdr:col>46</xdr:col>
      <xdr:colOff>38100</xdr:colOff>
      <xdr:row>108</xdr:row>
      <xdr:rowOff>96520</xdr:rowOff>
    </xdr:to>
    <xdr:sp macro="" textlink="">
      <xdr:nvSpPr>
        <xdr:cNvPr id="466" name="楕円 465">
          <a:extLst>
            <a:ext uri="{FF2B5EF4-FFF2-40B4-BE49-F238E27FC236}">
              <a16:creationId xmlns:a16="http://schemas.microsoft.com/office/drawing/2014/main" id="{F24E5EFE-3E3C-4AF5-8D29-4D19D5EF2145}"/>
            </a:ext>
          </a:extLst>
        </xdr:cNvPr>
        <xdr:cNvSpPr/>
      </xdr:nvSpPr>
      <xdr:spPr>
        <a:xfrm>
          <a:off x="7839075" y="176510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45720</xdr:rowOff>
    </xdr:to>
    <xdr:cxnSp macro="">
      <xdr:nvCxnSpPr>
        <xdr:cNvPr id="467" name="直線コネクタ 466">
          <a:extLst>
            <a:ext uri="{FF2B5EF4-FFF2-40B4-BE49-F238E27FC236}">
              <a16:creationId xmlns:a16="http://schemas.microsoft.com/office/drawing/2014/main" id="{062DA36C-4B98-4762-A542-53BF896B1060}"/>
            </a:ext>
          </a:extLst>
        </xdr:cNvPr>
        <xdr:cNvCxnSpPr/>
      </xdr:nvCxnSpPr>
      <xdr:spPr>
        <a:xfrm flipV="1">
          <a:off x="7886700" y="17686655"/>
          <a:ext cx="8001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158750</xdr:rowOff>
    </xdr:from>
    <xdr:to>
      <xdr:col>41</xdr:col>
      <xdr:colOff>101600</xdr:colOff>
      <xdr:row>108</xdr:row>
      <xdr:rowOff>88900</xdr:rowOff>
    </xdr:to>
    <xdr:sp macro="" textlink="">
      <xdr:nvSpPr>
        <xdr:cNvPr id="468" name="楕円 467">
          <a:extLst>
            <a:ext uri="{FF2B5EF4-FFF2-40B4-BE49-F238E27FC236}">
              <a16:creationId xmlns:a16="http://schemas.microsoft.com/office/drawing/2014/main" id="{9489CAF5-85E6-453F-A81E-E12C3D295C98}"/>
            </a:ext>
          </a:extLst>
        </xdr:cNvPr>
        <xdr:cNvSpPr/>
      </xdr:nvSpPr>
      <xdr:spPr>
        <a:xfrm>
          <a:off x="7029450" y="17649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38100</xdr:rowOff>
    </xdr:from>
    <xdr:to>
      <xdr:col>45</xdr:col>
      <xdr:colOff>177800</xdr:colOff>
      <xdr:row>108</xdr:row>
      <xdr:rowOff>45720</xdr:rowOff>
    </xdr:to>
    <xdr:cxnSp macro="">
      <xdr:nvCxnSpPr>
        <xdr:cNvPr id="469" name="直線コネクタ 468">
          <a:extLst>
            <a:ext uri="{FF2B5EF4-FFF2-40B4-BE49-F238E27FC236}">
              <a16:creationId xmlns:a16="http://schemas.microsoft.com/office/drawing/2014/main" id="{E000684E-3378-43C2-9C75-9D8488B48431}"/>
            </a:ext>
          </a:extLst>
        </xdr:cNvPr>
        <xdr:cNvCxnSpPr/>
      </xdr:nvCxnSpPr>
      <xdr:spPr>
        <a:xfrm>
          <a:off x="7077075" y="17697450"/>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70" name="n_1aveValue【市民会館】&#10;一人当たり面積">
          <a:extLst>
            <a:ext uri="{FF2B5EF4-FFF2-40B4-BE49-F238E27FC236}">
              <a16:creationId xmlns:a16="http://schemas.microsoft.com/office/drawing/2014/main" id="{00B013FF-80A8-4329-9B14-C977BC2936EC}"/>
            </a:ext>
          </a:extLst>
        </xdr:cNvPr>
        <xdr:cNvSpPr txBox="1"/>
      </xdr:nvSpPr>
      <xdr:spPr>
        <a:xfrm>
          <a:off x="8458277" y="1686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71" name="n_2aveValue【市民会館】&#10;一人当たり面積">
          <a:extLst>
            <a:ext uri="{FF2B5EF4-FFF2-40B4-BE49-F238E27FC236}">
              <a16:creationId xmlns:a16="http://schemas.microsoft.com/office/drawing/2014/main" id="{F1F613CB-B8B4-4E19-87E5-4323C627B6FD}"/>
            </a:ext>
          </a:extLst>
        </xdr:cNvPr>
        <xdr:cNvSpPr txBox="1"/>
      </xdr:nvSpPr>
      <xdr:spPr>
        <a:xfrm>
          <a:off x="7677227" y="16887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72" name="n_3aveValue【市民会館】&#10;一人当たり面積">
          <a:extLst>
            <a:ext uri="{FF2B5EF4-FFF2-40B4-BE49-F238E27FC236}">
              <a16:creationId xmlns:a16="http://schemas.microsoft.com/office/drawing/2014/main" id="{929FF556-D900-4992-A9BD-D4B4507A158E}"/>
            </a:ext>
          </a:extLst>
        </xdr:cNvPr>
        <xdr:cNvSpPr txBox="1"/>
      </xdr:nvSpPr>
      <xdr:spPr>
        <a:xfrm>
          <a:off x="6867602" y="1689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170197</xdr:rowOff>
    </xdr:from>
    <xdr:ext cx="469744" cy="259045"/>
    <xdr:sp macro="" textlink="">
      <xdr:nvSpPr>
        <xdr:cNvPr id="473" name="n_4aveValue【市民会館】&#10;一人当たり面積">
          <a:extLst>
            <a:ext uri="{FF2B5EF4-FFF2-40B4-BE49-F238E27FC236}">
              <a16:creationId xmlns:a16="http://schemas.microsoft.com/office/drawing/2014/main" id="{13610645-46C6-4EAD-A4C2-66042997A93C}"/>
            </a:ext>
          </a:extLst>
        </xdr:cNvPr>
        <xdr:cNvSpPr txBox="1"/>
      </xdr:nvSpPr>
      <xdr:spPr>
        <a:xfrm>
          <a:off x="6067502"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74" name="n_1mainValue【市民会館】&#10;一人当たり面積">
          <a:extLst>
            <a:ext uri="{FF2B5EF4-FFF2-40B4-BE49-F238E27FC236}">
              <a16:creationId xmlns:a16="http://schemas.microsoft.com/office/drawing/2014/main" id="{AE243FF4-2BA8-4C49-A568-40DB8E2210FE}"/>
            </a:ext>
          </a:extLst>
        </xdr:cNvPr>
        <xdr:cNvSpPr txBox="1"/>
      </xdr:nvSpPr>
      <xdr:spPr>
        <a:xfrm>
          <a:off x="8458277" y="1772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87647</xdr:rowOff>
    </xdr:from>
    <xdr:ext cx="469744" cy="259045"/>
    <xdr:sp macro="" textlink="">
      <xdr:nvSpPr>
        <xdr:cNvPr id="475" name="n_2mainValue【市民会館】&#10;一人当たり面積">
          <a:extLst>
            <a:ext uri="{FF2B5EF4-FFF2-40B4-BE49-F238E27FC236}">
              <a16:creationId xmlns:a16="http://schemas.microsoft.com/office/drawing/2014/main" id="{6A4E2915-EF27-4DB0-B2FA-6B42A3897500}"/>
            </a:ext>
          </a:extLst>
        </xdr:cNvPr>
        <xdr:cNvSpPr txBox="1"/>
      </xdr:nvSpPr>
      <xdr:spPr>
        <a:xfrm>
          <a:off x="7677227" y="177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80027</xdr:rowOff>
    </xdr:from>
    <xdr:ext cx="469744" cy="259045"/>
    <xdr:sp macro="" textlink="">
      <xdr:nvSpPr>
        <xdr:cNvPr id="476" name="n_3mainValue【市民会館】&#10;一人当たり面積">
          <a:extLst>
            <a:ext uri="{FF2B5EF4-FFF2-40B4-BE49-F238E27FC236}">
              <a16:creationId xmlns:a16="http://schemas.microsoft.com/office/drawing/2014/main" id="{D1B9FA4C-5857-4BF1-B52A-8A66721D131E}"/>
            </a:ext>
          </a:extLst>
        </xdr:cNvPr>
        <xdr:cNvSpPr txBox="1"/>
      </xdr:nvSpPr>
      <xdr:spPr>
        <a:xfrm>
          <a:off x="6867602" y="17742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7" name="正方形/長方形 476">
          <a:extLst>
            <a:ext uri="{FF2B5EF4-FFF2-40B4-BE49-F238E27FC236}">
              <a16:creationId xmlns:a16="http://schemas.microsoft.com/office/drawing/2014/main" id="{74E6B443-1CDB-454F-9A72-91CE1B579E3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8" name="正方形/長方形 477">
          <a:extLst>
            <a:ext uri="{FF2B5EF4-FFF2-40B4-BE49-F238E27FC236}">
              <a16:creationId xmlns:a16="http://schemas.microsoft.com/office/drawing/2014/main" id="{73B0F8AA-6AA1-47EC-8DF2-48C61CA451C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9" name="正方形/長方形 478">
          <a:extLst>
            <a:ext uri="{FF2B5EF4-FFF2-40B4-BE49-F238E27FC236}">
              <a16:creationId xmlns:a16="http://schemas.microsoft.com/office/drawing/2014/main" id="{8EA730B3-CEF9-4A34-AACE-73FF7BAA3CE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0" name="正方形/長方形 479">
          <a:extLst>
            <a:ext uri="{FF2B5EF4-FFF2-40B4-BE49-F238E27FC236}">
              <a16:creationId xmlns:a16="http://schemas.microsoft.com/office/drawing/2014/main" id="{0CB2152B-A20B-42BD-B785-47CADB0AD03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1" name="正方形/長方形 480">
          <a:extLst>
            <a:ext uri="{FF2B5EF4-FFF2-40B4-BE49-F238E27FC236}">
              <a16:creationId xmlns:a16="http://schemas.microsoft.com/office/drawing/2014/main" id="{3FD6BFA9-024C-4C9C-985A-9E82A0613E0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2" name="正方形/長方形 481">
          <a:extLst>
            <a:ext uri="{FF2B5EF4-FFF2-40B4-BE49-F238E27FC236}">
              <a16:creationId xmlns:a16="http://schemas.microsoft.com/office/drawing/2014/main" id="{32E74421-5867-411B-891A-1B2011BAD3C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3" name="正方形/長方形 482">
          <a:extLst>
            <a:ext uri="{FF2B5EF4-FFF2-40B4-BE49-F238E27FC236}">
              <a16:creationId xmlns:a16="http://schemas.microsoft.com/office/drawing/2014/main" id="{75040048-928F-435A-9364-B92BA28E2EB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4" name="正方形/長方形 483">
          <a:extLst>
            <a:ext uri="{FF2B5EF4-FFF2-40B4-BE49-F238E27FC236}">
              <a16:creationId xmlns:a16="http://schemas.microsoft.com/office/drawing/2014/main" id="{27337579-C1B1-4B4B-A817-2929E030625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5" name="テキスト ボックス 484">
          <a:extLst>
            <a:ext uri="{FF2B5EF4-FFF2-40B4-BE49-F238E27FC236}">
              <a16:creationId xmlns:a16="http://schemas.microsoft.com/office/drawing/2014/main" id="{B34E87F9-A7D4-441F-99B3-3C244FB8606C}"/>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6" name="直線コネクタ 485">
          <a:extLst>
            <a:ext uri="{FF2B5EF4-FFF2-40B4-BE49-F238E27FC236}">
              <a16:creationId xmlns:a16="http://schemas.microsoft.com/office/drawing/2014/main" id="{CDBCAF02-F9CD-4B50-BB6F-61C4409480F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7" name="テキスト ボックス 486">
          <a:extLst>
            <a:ext uri="{FF2B5EF4-FFF2-40B4-BE49-F238E27FC236}">
              <a16:creationId xmlns:a16="http://schemas.microsoft.com/office/drawing/2014/main" id="{AD46159E-746C-4CFE-8FE5-C22B900B35A9}"/>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8" name="直線コネクタ 487">
          <a:extLst>
            <a:ext uri="{FF2B5EF4-FFF2-40B4-BE49-F238E27FC236}">
              <a16:creationId xmlns:a16="http://schemas.microsoft.com/office/drawing/2014/main" id="{15A41C4E-1A38-4A79-A20F-E2050057D84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9" name="テキスト ボックス 488">
          <a:extLst>
            <a:ext uri="{FF2B5EF4-FFF2-40B4-BE49-F238E27FC236}">
              <a16:creationId xmlns:a16="http://schemas.microsoft.com/office/drawing/2014/main" id="{3D77DCC6-6C4E-41CB-97D1-928169822694}"/>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0" name="直線コネクタ 489">
          <a:extLst>
            <a:ext uri="{FF2B5EF4-FFF2-40B4-BE49-F238E27FC236}">
              <a16:creationId xmlns:a16="http://schemas.microsoft.com/office/drawing/2014/main" id="{514DCCDB-6872-41C1-B85F-755D1A7BA13D}"/>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1" name="テキスト ボックス 490">
          <a:extLst>
            <a:ext uri="{FF2B5EF4-FFF2-40B4-BE49-F238E27FC236}">
              <a16:creationId xmlns:a16="http://schemas.microsoft.com/office/drawing/2014/main" id="{3DD8FBF6-D605-4BAE-A2A8-55514EA3DE5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2" name="直線コネクタ 491">
          <a:extLst>
            <a:ext uri="{FF2B5EF4-FFF2-40B4-BE49-F238E27FC236}">
              <a16:creationId xmlns:a16="http://schemas.microsoft.com/office/drawing/2014/main" id="{64D7B97E-D72F-47CA-B5F8-93538D28F4DA}"/>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3" name="テキスト ボックス 492">
          <a:extLst>
            <a:ext uri="{FF2B5EF4-FFF2-40B4-BE49-F238E27FC236}">
              <a16:creationId xmlns:a16="http://schemas.microsoft.com/office/drawing/2014/main" id="{2A4142FF-FF5D-4143-A9B9-CA21D40FEC0F}"/>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4" name="直線コネクタ 493">
          <a:extLst>
            <a:ext uri="{FF2B5EF4-FFF2-40B4-BE49-F238E27FC236}">
              <a16:creationId xmlns:a16="http://schemas.microsoft.com/office/drawing/2014/main" id="{99DBE625-D5B0-46A3-960A-D142F89C4E2E}"/>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5" name="テキスト ボックス 494">
          <a:extLst>
            <a:ext uri="{FF2B5EF4-FFF2-40B4-BE49-F238E27FC236}">
              <a16:creationId xmlns:a16="http://schemas.microsoft.com/office/drawing/2014/main" id="{150BECF6-F613-4DE8-B9FD-95CCDC3C3E0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6" name="直線コネクタ 495">
          <a:extLst>
            <a:ext uri="{FF2B5EF4-FFF2-40B4-BE49-F238E27FC236}">
              <a16:creationId xmlns:a16="http://schemas.microsoft.com/office/drawing/2014/main" id="{761792E0-C7CD-4819-B102-9BE19D9D1E0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7" name="テキスト ボックス 496">
          <a:extLst>
            <a:ext uri="{FF2B5EF4-FFF2-40B4-BE49-F238E27FC236}">
              <a16:creationId xmlns:a16="http://schemas.microsoft.com/office/drawing/2014/main" id="{07C7CFB6-7017-44FE-AC3F-B989AD13518C}"/>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8" name="直線コネクタ 497">
          <a:extLst>
            <a:ext uri="{FF2B5EF4-FFF2-40B4-BE49-F238E27FC236}">
              <a16:creationId xmlns:a16="http://schemas.microsoft.com/office/drawing/2014/main" id="{0FD215ED-80CA-4FD4-9E35-7CEF74BB7BEA}"/>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9" name="テキスト ボックス 498">
          <a:extLst>
            <a:ext uri="{FF2B5EF4-FFF2-40B4-BE49-F238E27FC236}">
              <a16:creationId xmlns:a16="http://schemas.microsoft.com/office/drawing/2014/main" id="{C6306ED5-08D7-4272-91D4-9C984CD963C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0" name="【一般廃棄物処理施設】&#10;有形固定資産減価償却率グラフ枠">
          <a:extLst>
            <a:ext uri="{FF2B5EF4-FFF2-40B4-BE49-F238E27FC236}">
              <a16:creationId xmlns:a16="http://schemas.microsoft.com/office/drawing/2014/main" id="{E6DDFA13-0F79-4DD9-B14F-33D9F970C8B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501" name="直線コネクタ 500">
          <a:extLst>
            <a:ext uri="{FF2B5EF4-FFF2-40B4-BE49-F238E27FC236}">
              <a16:creationId xmlns:a16="http://schemas.microsoft.com/office/drawing/2014/main" id="{541C2C37-9554-4524-80D0-9A023993891C}"/>
            </a:ext>
          </a:extLst>
        </xdr:cNvPr>
        <xdr:cNvCxnSpPr/>
      </xdr:nvCxnSpPr>
      <xdr:spPr>
        <a:xfrm flipV="1">
          <a:off x="14696439" y="553593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02" name="【一般廃棄物処理施設】&#10;有形固定資産減価償却率最小値テキスト">
          <a:extLst>
            <a:ext uri="{FF2B5EF4-FFF2-40B4-BE49-F238E27FC236}">
              <a16:creationId xmlns:a16="http://schemas.microsoft.com/office/drawing/2014/main" id="{6627795C-1DF5-4B47-8AFC-B8669B1D64C4}"/>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03" name="直線コネクタ 502">
          <a:extLst>
            <a:ext uri="{FF2B5EF4-FFF2-40B4-BE49-F238E27FC236}">
              <a16:creationId xmlns:a16="http://schemas.microsoft.com/office/drawing/2014/main" id="{E3E736E0-ABBE-4E84-8B2E-E80F3ACE3D1A}"/>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504" name="【一般廃棄物処理施設】&#10;有形固定資産減価償却率最大値テキスト">
          <a:extLst>
            <a:ext uri="{FF2B5EF4-FFF2-40B4-BE49-F238E27FC236}">
              <a16:creationId xmlns:a16="http://schemas.microsoft.com/office/drawing/2014/main" id="{F178C939-F1DD-48F7-9B56-C3FF367020C6}"/>
            </a:ext>
          </a:extLst>
        </xdr:cNvPr>
        <xdr:cNvSpPr txBox="1"/>
      </xdr:nvSpPr>
      <xdr:spPr>
        <a:xfrm>
          <a:off x="14735175" y="533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505" name="直線コネクタ 504">
          <a:extLst>
            <a:ext uri="{FF2B5EF4-FFF2-40B4-BE49-F238E27FC236}">
              <a16:creationId xmlns:a16="http://schemas.microsoft.com/office/drawing/2014/main" id="{02DC8259-91E1-482B-B455-CF0676B36D59}"/>
            </a:ext>
          </a:extLst>
        </xdr:cNvPr>
        <xdr:cNvCxnSpPr/>
      </xdr:nvCxnSpPr>
      <xdr:spPr>
        <a:xfrm>
          <a:off x="14611350" y="55359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506" name="【一般廃棄物処理施設】&#10;有形固定資産減価償却率平均値テキスト">
          <a:extLst>
            <a:ext uri="{FF2B5EF4-FFF2-40B4-BE49-F238E27FC236}">
              <a16:creationId xmlns:a16="http://schemas.microsoft.com/office/drawing/2014/main" id="{A3817307-8EF4-4E5F-8749-3B6145547882}"/>
            </a:ext>
          </a:extLst>
        </xdr:cNvPr>
        <xdr:cNvSpPr txBox="1"/>
      </xdr:nvSpPr>
      <xdr:spPr>
        <a:xfrm>
          <a:off x="14735175" y="6056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07" name="フローチャート: 判断 506">
          <a:extLst>
            <a:ext uri="{FF2B5EF4-FFF2-40B4-BE49-F238E27FC236}">
              <a16:creationId xmlns:a16="http://schemas.microsoft.com/office/drawing/2014/main" id="{BACDD13C-5FFA-4F0E-A450-DFAD65F1B54C}"/>
            </a:ext>
          </a:extLst>
        </xdr:cNvPr>
        <xdr:cNvSpPr/>
      </xdr:nvSpPr>
      <xdr:spPr>
        <a:xfrm>
          <a:off x="14649450" y="61925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508" name="フローチャート: 判断 507">
          <a:extLst>
            <a:ext uri="{FF2B5EF4-FFF2-40B4-BE49-F238E27FC236}">
              <a16:creationId xmlns:a16="http://schemas.microsoft.com/office/drawing/2014/main" id="{71AAB577-0C38-40D6-926E-57CB8206A5FA}"/>
            </a:ext>
          </a:extLst>
        </xdr:cNvPr>
        <xdr:cNvSpPr/>
      </xdr:nvSpPr>
      <xdr:spPr>
        <a:xfrm>
          <a:off x="13887450" y="61715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509" name="フローチャート: 判断 508">
          <a:extLst>
            <a:ext uri="{FF2B5EF4-FFF2-40B4-BE49-F238E27FC236}">
              <a16:creationId xmlns:a16="http://schemas.microsoft.com/office/drawing/2014/main" id="{E6BA7E74-6EC4-4C37-9A2F-8F0A2AA002B8}"/>
            </a:ext>
          </a:extLst>
        </xdr:cNvPr>
        <xdr:cNvSpPr/>
      </xdr:nvSpPr>
      <xdr:spPr>
        <a:xfrm>
          <a:off x="13096875" y="6102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510" name="フローチャート: 判断 509">
          <a:extLst>
            <a:ext uri="{FF2B5EF4-FFF2-40B4-BE49-F238E27FC236}">
              <a16:creationId xmlns:a16="http://schemas.microsoft.com/office/drawing/2014/main" id="{957AA40E-4982-4251-ACD8-EA7FF119A581}"/>
            </a:ext>
          </a:extLst>
        </xdr:cNvPr>
        <xdr:cNvSpPr/>
      </xdr:nvSpPr>
      <xdr:spPr>
        <a:xfrm>
          <a:off x="12296775" y="60648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11" name="フローチャート: 判断 510">
          <a:extLst>
            <a:ext uri="{FF2B5EF4-FFF2-40B4-BE49-F238E27FC236}">
              <a16:creationId xmlns:a16="http://schemas.microsoft.com/office/drawing/2014/main" id="{3004B952-4389-4815-A15F-89E2AD5C2FA1}"/>
            </a:ext>
          </a:extLst>
        </xdr:cNvPr>
        <xdr:cNvSpPr/>
      </xdr:nvSpPr>
      <xdr:spPr>
        <a:xfrm>
          <a:off x="114871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7F48CC15-D0C0-40AC-9CA4-1EFD64E5D35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951A8538-F4EB-4756-8AFD-872F6FC1AAB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E2B96D47-AD68-401B-B5D8-506FAA06A19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69798DA2-A2CF-4212-A7FE-AED16F30E00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6" name="テキスト ボックス 515">
          <a:extLst>
            <a:ext uri="{FF2B5EF4-FFF2-40B4-BE49-F238E27FC236}">
              <a16:creationId xmlns:a16="http://schemas.microsoft.com/office/drawing/2014/main" id="{35589943-E10F-4E5F-96DD-308CABE6BEF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105410</xdr:rowOff>
    </xdr:from>
    <xdr:to>
      <xdr:col>85</xdr:col>
      <xdr:colOff>177800</xdr:colOff>
      <xdr:row>40</xdr:row>
      <xdr:rowOff>35560</xdr:rowOff>
    </xdr:to>
    <xdr:sp macro="" textlink="">
      <xdr:nvSpPr>
        <xdr:cNvPr id="517" name="楕円 516">
          <a:extLst>
            <a:ext uri="{FF2B5EF4-FFF2-40B4-BE49-F238E27FC236}">
              <a16:creationId xmlns:a16="http://schemas.microsoft.com/office/drawing/2014/main" id="{EABD29D9-FD34-404E-B0E7-1EFD8B3DBAAB}"/>
            </a:ext>
          </a:extLst>
        </xdr:cNvPr>
        <xdr:cNvSpPr/>
      </xdr:nvSpPr>
      <xdr:spPr>
        <a:xfrm>
          <a:off x="14649450" y="64268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83837</xdr:rowOff>
    </xdr:from>
    <xdr:ext cx="405111" cy="259045"/>
    <xdr:sp macro="" textlink="">
      <xdr:nvSpPr>
        <xdr:cNvPr id="518" name="【一般廃棄物処理施設】&#10;有形固定資産減価償却率該当値テキスト">
          <a:extLst>
            <a:ext uri="{FF2B5EF4-FFF2-40B4-BE49-F238E27FC236}">
              <a16:creationId xmlns:a16="http://schemas.microsoft.com/office/drawing/2014/main" id="{90E25814-007B-449B-BD95-EF944EAEABD6}"/>
            </a:ext>
          </a:extLst>
        </xdr:cNvPr>
        <xdr:cNvSpPr txBox="1"/>
      </xdr:nvSpPr>
      <xdr:spPr>
        <a:xfrm>
          <a:off x="14735175"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42545</xdr:rowOff>
    </xdr:from>
    <xdr:to>
      <xdr:col>81</xdr:col>
      <xdr:colOff>101600</xdr:colOff>
      <xdr:row>39</xdr:row>
      <xdr:rowOff>144145</xdr:rowOff>
    </xdr:to>
    <xdr:sp macro="" textlink="">
      <xdr:nvSpPr>
        <xdr:cNvPr id="519" name="楕円 518">
          <a:extLst>
            <a:ext uri="{FF2B5EF4-FFF2-40B4-BE49-F238E27FC236}">
              <a16:creationId xmlns:a16="http://schemas.microsoft.com/office/drawing/2014/main" id="{F8E3C414-A052-4E91-8956-97E6F6A71636}"/>
            </a:ext>
          </a:extLst>
        </xdr:cNvPr>
        <xdr:cNvSpPr/>
      </xdr:nvSpPr>
      <xdr:spPr>
        <a:xfrm>
          <a:off x="13887450" y="6370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93345</xdr:rowOff>
    </xdr:from>
    <xdr:to>
      <xdr:col>85</xdr:col>
      <xdr:colOff>127000</xdr:colOff>
      <xdr:row>39</xdr:row>
      <xdr:rowOff>156210</xdr:rowOff>
    </xdr:to>
    <xdr:cxnSp macro="">
      <xdr:nvCxnSpPr>
        <xdr:cNvPr id="520" name="直線コネクタ 519">
          <a:extLst>
            <a:ext uri="{FF2B5EF4-FFF2-40B4-BE49-F238E27FC236}">
              <a16:creationId xmlns:a16="http://schemas.microsoft.com/office/drawing/2014/main" id="{FAEBD08F-1CE8-4D57-9D07-C742AF7C9A84}"/>
            </a:ext>
          </a:extLst>
        </xdr:cNvPr>
        <xdr:cNvCxnSpPr/>
      </xdr:nvCxnSpPr>
      <xdr:spPr>
        <a:xfrm>
          <a:off x="13935075" y="6417945"/>
          <a:ext cx="7620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149225</xdr:rowOff>
    </xdr:from>
    <xdr:to>
      <xdr:col>76</xdr:col>
      <xdr:colOff>165100</xdr:colOff>
      <xdr:row>39</xdr:row>
      <xdr:rowOff>79375</xdr:rowOff>
    </xdr:to>
    <xdr:sp macro="" textlink="">
      <xdr:nvSpPr>
        <xdr:cNvPr id="521" name="楕円 520">
          <a:extLst>
            <a:ext uri="{FF2B5EF4-FFF2-40B4-BE49-F238E27FC236}">
              <a16:creationId xmlns:a16="http://schemas.microsoft.com/office/drawing/2014/main" id="{6C4AE104-0312-4263-B067-1723202583B8}"/>
            </a:ext>
          </a:extLst>
        </xdr:cNvPr>
        <xdr:cNvSpPr/>
      </xdr:nvSpPr>
      <xdr:spPr>
        <a:xfrm>
          <a:off x="13096875" y="63119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28575</xdr:rowOff>
    </xdr:from>
    <xdr:to>
      <xdr:col>81</xdr:col>
      <xdr:colOff>50800</xdr:colOff>
      <xdr:row>39</xdr:row>
      <xdr:rowOff>93345</xdr:rowOff>
    </xdr:to>
    <xdr:cxnSp macro="">
      <xdr:nvCxnSpPr>
        <xdr:cNvPr id="522" name="直線コネクタ 521">
          <a:extLst>
            <a:ext uri="{FF2B5EF4-FFF2-40B4-BE49-F238E27FC236}">
              <a16:creationId xmlns:a16="http://schemas.microsoft.com/office/drawing/2014/main" id="{1BB3013A-92BF-41DB-8EDF-ADBDBB11F3FB}"/>
            </a:ext>
          </a:extLst>
        </xdr:cNvPr>
        <xdr:cNvCxnSpPr/>
      </xdr:nvCxnSpPr>
      <xdr:spPr>
        <a:xfrm>
          <a:off x="13144500" y="6350000"/>
          <a:ext cx="790575" cy="6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78740</xdr:rowOff>
    </xdr:from>
    <xdr:to>
      <xdr:col>72</xdr:col>
      <xdr:colOff>38100</xdr:colOff>
      <xdr:row>39</xdr:row>
      <xdr:rowOff>8890</xdr:rowOff>
    </xdr:to>
    <xdr:sp macro="" textlink="">
      <xdr:nvSpPr>
        <xdr:cNvPr id="523" name="楕円 522">
          <a:extLst>
            <a:ext uri="{FF2B5EF4-FFF2-40B4-BE49-F238E27FC236}">
              <a16:creationId xmlns:a16="http://schemas.microsoft.com/office/drawing/2014/main" id="{170CB5C7-3A36-44B2-8430-522239FD1F2C}"/>
            </a:ext>
          </a:extLst>
        </xdr:cNvPr>
        <xdr:cNvSpPr/>
      </xdr:nvSpPr>
      <xdr:spPr>
        <a:xfrm>
          <a:off x="12296775" y="62414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129540</xdr:rowOff>
    </xdr:from>
    <xdr:to>
      <xdr:col>76</xdr:col>
      <xdr:colOff>114300</xdr:colOff>
      <xdr:row>39</xdr:row>
      <xdr:rowOff>28575</xdr:rowOff>
    </xdr:to>
    <xdr:cxnSp macro="">
      <xdr:nvCxnSpPr>
        <xdr:cNvPr id="524" name="直線コネクタ 523">
          <a:extLst>
            <a:ext uri="{FF2B5EF4-FFF2-40B4-BE49-F238E27FC236}">
              <a16:creationId xmlns:a16="http://schemas.microsoft.com/office/drawing/2014/main" id="{1C92AE91-4500-4340-905C-F313DD1DEB6A}"/>
            </a:ext>
          </a:extLst>
        </xdr:cNvPr>
        <xdr:cNvCxnSpPr/>
      </xdr:nvCxnSpPr>
      <xdr:spPr>
        <a:xfrm>
          <a:off x="12344400" y="6289040"/>
          <a:ext cx="8001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525" name="n_1aveValue【一般廃棄物処理施設】&#10;有形固定資産減価償却率">
          <a:extLst>
            <a:ext uri="{FF2B5EF4-FFF2-40B4-BE49-F238E27FC236}">
              <a16:creationId xmlns:a16="http://schemas.microsoft.com/office/drawing/2014/main" id="{FB9ADFD0-08B1-4E0C-A7F4-C2CBE1AE75CD}"/>
            </a:ext>
          </a:extLst>
        </xdr:cNvPr>
        <xdr:cNvSpPr txBox="1"/>
      </xdr:nvSpPr>
      <xdr:spPr>
        <a:xfrm>
          <a:off x="13745219"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26" name="n_2aveValue【一般廃棄物処理施設】&#10;有形固定資産減価償却率">
          <a:extLst>
            <a:ext uri="{FF2B5EF4-FFF2-40B4-BE49-F238E27FC236}">
              <a16:creationId xmlns:a16="http://schemas.microsoft.com/office/drawing/2014/main" id="{D886FCFF-EB66-40B4-8EAF-2C8B6D859540}"/>
            </a:ext>
          </a:extLst>
        </xdr:cNvPr>
        <xdr:cNvSpPr txBox="1"/>
      </xdr:nvSpPr>
      <xdr:spPr>
        <a:xfrm>
          <a:off x="12964169" y="5887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27" name="n_3aveValue【一般廃棄物処理施設】&#10;有形固定資産減価償却率">
          <a:extLst>
            <a:ext uri="{FF2B5EF4-FFF2-40B4-BE49-F238E27FC236}">
              <a16:creationId xmlns:a16="http://schemas.microsoft.com/office/drawing/2014/main" id="{4D67844E-018B-4A2E-94F5-C4C5B79D6C88}"/>
            </a:ext>
          </a:extLst>
        </xdr:cNvPr>
        <xdr:cNvSpPr txBox="1"/>
      </xdr:nvSpPr>
      <xdr:spPr>
        <a:xfrm>
          <a:off x="12164069" y="5849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528" name="n_4aveValue【一般廃棄物処理施設】&#10;有形固定資産減価償却率">
          <a:extLst>
            <a:ext uri="{FF2B5EF4-FFF2-40B4-BE49-F238E27FC236}">
              <a16:creationId xmlns:a16="http://schemas.microsoft.com/office/drawing/2014/main" id="{EC8421E5-518F-4A6A-9132-CAE9EA4BB094}"/>
            </a:ext>
          </a:extLst>
        </xdr:cNvPr>
        <xdr:cNvSpPr txBox="1"/>
      </xdr:nvSpPr>
      <xdr:spPr>
        <a:xfrm>
          <a:off x="113544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135272</xdr:rowOff>
    </xdr:from>
    <xdr:ext cx="405111" cy="259045"/>
    <xdr:sp macro="" textlink="">
      <xdr:nvSpPr>
        <xdr:cNvPr id="529" name="n_1mainValue【一般廃棄物処理施設】&#10;有形固定資産減価償却率">
          <a:extLst>
            <a:ext uri="{FF2B5EF4-FFF2-40B4-BE49-F238E27FC236}">
              <a16:creationId xmlns:a16="http://schemas.microsoft.com/office/drawing/2014/main" id="{5E1D70C4-9C68-4ED6-83E4-DB94F0D9D246}"/>
            </a:ext>
          </a:extLst>
        </xdr:cNvPr>
        <xdr:cNvSpPr txBox="1"/>
      </xdr:nvSpPr>
      <xdr:spPr>
        <a:xfrm>
          <a:off x="13745219"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70502</xdr:rowOff>
    </xdr:from>
    <xdr:ext cx="405111" cy="259045"/>
    <xdr:sp macro="" textlink="">
      <xdr:nvSpPr>
        <xdr:cNvPr id="530" name="n_2mainValue【一般廃棄物処理施設】&#10;有形固定資産減価償却率">
          <a:extLst>
            <a:ext uri="{FF2B5EF4-FFF2-40B4-BE49-F238E27FC236}">
              <a16:creationId xmlns:a16="http://schemas.microsoft.com/office/drawing/2014/main" id="{CEC607DB-C743-4729-AC08-81308933F9CB}"/>
            </a:ext>
          </a:extLst>
        </xdr:cNvPr>
        <xdr:cNvSpPr txBox="1"/>
      </xdr:nvSpPr>
      <xdr:spPr>
        <a:xfrm>
          <a:off x="12964169"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17</xdr:rowOff>
    </xdr:from>
    <xdr:ext cx="405111" cy="259045"/>
    <xdr:sp macro="" textlink="">
      <xdr:nvSpPr>
        <xdr:cNvPr id="531" name="n_3mainValue【一般廃棄物処理施設】&#10;有形固定資産減価償却率">
          <a:extLst>
            <a:ext uri="{FF2B5EF4-FFF2-40B4-BE49-F238E27FC236}">
              <a16:creationId xmlns:a16="http://schemas.microsoft.com/office/drawing/2014/main" id="{9FFF166B-575D-4E7C-BCEC-C9366ADDBB27}"/>
            </a:ext>
          </a:extLst>
        </xdr:cNvPr>
        <xdr:cNvSpPr txBox="1"/>
      </xdr:nvSpPr>
      <xdr:spPr>
        <a:xfrm>
          <a:off x="12164069"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2" name="正方形/長方形 531">
          <a:extLst>
            <a:ext uri="{FF2B5EF4-FFF2-40B4-BE49-F238E27FC236}">
              <a16:creationId xmlns:a16="http://schemas.microsoft.com/office/drawing/2014/main" id="{9BAB61B4-BB80-4129-B389-BD8A704E59A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3" name="正方形/長方形 532">
          <a:extLst>
            <a:ext uri="{FF2B5EF4-FFF2-40B4-BE49-F238E27FC236}">
              <a16:creationId xmlns:a16="http://schemas.microsoft.com/office/drawing/2014/main" id="{129249DA-FB21-49BF-B111-CA215580D24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4" name="正方形/長方形 533">
          <a:extLst>
            <a:ext uri="{FF2B5EF4-FFF2-40B4-BE49-F238E27FC236}">
              <a16:creationId xmlns:a16="http://schemas.microsoft.com/office/drawing/2014/main" id="{7B7E0BA6-EAA5-4141-AD1D-E87F253E5C3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5" name="正方形/長方形 534">
          <a:extLst>
            <a:ext uri="{FF2B5EF4-FFF2-40B4-BE49-F238E27FC236}">
              <a16:creationId xmlns:a16="http://schemas.microsoft.com/office/drawing/2014/main" id="{476788FE-7A6A-438A-B602-6B5CD757EC0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6" name="正方形/長方形 535">
          <a:extLst>
            <a:ext uri="{FF2B5EF4-FFF2-40B4-BE49-F238E27FC236}">
              <a16:creationId xmlns:a16="http://schemas.microsoft.com/office/drawing/2014/main" id="{7E1CD99C-8867-4DD3-BB46-51B838C5004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7" name="正方形/長方形 536">
          <a:extLst>
            <a:ext uri="{FF2B5EF4-FFF2-40B4-BE49-F238E27FC236}">
              <a16:creationId xmlns:a16="http://schemas.microsoft.com/office/drawing/2014/main" id="{7EE7756E-A801-4E01-808A-F4D286EED51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8" name="正方形/長方形 537">
          <a:extLst>
            <a:ext uri="{FF2B5EF4-FFF2-40B4-BE49-F238E27FC236}">
              <a16:creationId xmlns:a16="http://schemas.microsoft.com/office/drawing/2014/main" id="{EA3DF855-B12D-48BD-9467-CE586218185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9" name="正方形/長方形 538">
          <a:extLst>
            <a:ext uri="{FF2B5EF4-FFF2-40B4-BE49-F238E27FC236}">
              <a16:creationId xmlns:a16="http://schemas.microsoft.com/office/drawing/2014/main" id="{BA411806-9966-42FD-B88B-3AD07275493D}"/>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0" name="テキスト ボックス 539">
          <a:extLst>
            <a:ext uri="{FF2B5EF4-FFF2-40B4-BE49-F238E27FC236}">
              <a16:creationId xmlns:a16="http://schemas.microsoft.com/office/drawing/2014/main" id="{FABD37C0-47C7-4E64-9F66-BA542C17523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1" name="直線コネクタ 540">
          <a:extLst>
            <a:ext uri="{FF2B5EF4-FFF2-40B4-BE49-F238E27FC236}">
              <a16:creationId xmlns:a16="http://schemas.microsoft.com/office/drawing/2014/main" id="{B7DBADE0-1B03-4829-9E5F-43AB1B6B51A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42" name="直線コネクタ 541">
          <a:extLst>
            <a:ext uri="{FF2B5EF4-FFF2-40B4-BE49-F238E27FC236}">
              <a16:creationId xmlns:a16="http://schemas.microsoft.com/office/drawing/2014/main" id="{535E8576-3E06-467C-885A-C0BA391CA653}"/>
            </a:ext>
          </a:extLst>
        </xdr:cNvPr>
        <xdr:cNvCxnSpPr/>
      </xdr:nvCxnSpPr>
      <xdr:spPr>
        <a:xfrm>
          <a:off x="16459200" y="666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43" name="テキスト ボックス 542">
          <a:extLst>
            <a:ext uri="{FF2B5EF4-FFF2-40B4-BE49-F238E27FC236}">
              <a16:creationId xmlns:a16="http://schemas.microsoft.com/office/drawing/2014/main" id="{29495877-C57F-411D-A07E-42C9692B641D}"/>
            </a:ext>
          </a:extLst>
        </xdr:cNvPr>
        <xdr:cNvSpPr txBox="1"/>
      </xdr:nvSpPr>
      <xdr:spPr>
        <a:xfrm>
          <a:off x="16248514" y="65316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4" name="直線コネクタ 543">
          <a:extLst>
            <a:ext uri="{FF2B5EF4-FFF2-40B4-BE49-F238E27FC236}">
              <a16:creationId xmlns:a16="http://schemas.microsoft.com/office/drawing/2014/main" id="{6BE049DC-BBEC-402E-AF89-5F1B1DF0BEB3}"/>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45" name="テキスト ボックス 544">
          <a:extLst>
            <a:ext uri="{FF2B5EF4-FFF2-40B4-BE49-F238E27FC236}">
              <a16:creationId xmlns:a16="http://schemas.microsoft.com/office/drawing/2014/main" id="{2584890F-5077-4464-B3D5-366B746D5572}"/>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46" name="直線コネクタ 545">
          <a:extLst>
            <a:ext uri="{FF2B5EF4-FFF2-40B4-BE49-F238E27FC236}">
              <a16:creationId xmlns:a16="http://schemas.microsoft.com/office/drawing/2014/main" id="{F157DCDD-A2F7-4C12-A8BA-D9FC9118B2D4}"/>
            </a:ext>
          </a:extLst>
        </xdr:cNvPr>
        <xdr:cNvCxnSpPr/>
      </xdr:nvCxnSpPr>
      <xdr:spPr>
        <a:xfrm>
          <a:off x="16459200" y="5591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47" name="テキスト ボックス 546">
          <a:extLst>
            <a:ext uri="{FF2B5EF4-FFF2-40B4-BE49-F238E27FC236}">
              <a16:creationId xmlns:a16="http://schemas.microsoft.com/office/drawing/2014/main" id="{57253AC1-0537-480D-962A-7BB2EEBFF274}"/>
            </a:ext>
          </a:extLst>
        </xdr:cNvPr>
        <xdr:cNvSpPr txBox="1"/>
      </xdr:nvSpPr>
      <xdr:spPr>
        <a:xfrm>
          <a:off x="15936806" y="54553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8" name="直線コネクタ 547">
          <a:extLst>
            <a:ext uri="{FF2B5EF4-FFF2-40B4-BE49-F238E27FC236}">
              <a16:creationId xmlns:a16="http://schemas.microsoft.com/office/drawing/2014/main" id="{7DE0F038-DD88-49A5-B784-11206363795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9" name="テキスト ボックス 548">
          <a:extLst>
            <a:ext uri="{FF2B5EF4-FFF2-40B4-BE49-F238E27FC236}">
              <a16:creationId xmlns:a16="http://schemas.microsoft.com/office/drawing/2014/main" id="{FAB7AEB9-2D1D-43E9-9413-F03267F95780}"/>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0" name="【一般廃棄物処理施設】&#10;一人当たり有形固定資産（償却資産）額グラフ枠">
          <a:extLst>
            <a:ext uri="{FF2B5EF4-FFF2-40B4-BE49-F238E27FC236}">
              <a16:creationId xmlns:a16="http://schemas.microsoft.com/office/drawing/2014/main" id="{6974B97B-ACB0-4762-BF98-F0847C14EB34}"/>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51" name="直線コネクタ 550">
          <a:extLst>
            <a:ext uri="{FF2B5EF4-FFF2-40B4-BE49-F238E27FC236}">
              <a16:creationId xmlns:a16="http://schemas.microsoft.com/office/drawing/2014/main" id="{B7423754-A407-4D0D-B34F-A2DF37C9751D}"/>
            </a:ext>
          </a:extLst>
        </xdr:cNvPr>
        <xdr:cNvCxnSpPr/>
      </xdr:nvCxnSpPr>
      <xdr:spPr>
        <a:xfrm flipV="1">
          <a:off x="19954239" y="5514304"/>
          <a:ext cx="0" cy="115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52" name="【一般廃棄物処理施設】&#10;一人当たり有形固定資産（償却資産）額最小値テキスト">
          <a:extLst>
            <a:ext uri="{FF2B5EF4-FFF2-40B4-BE49-F238E27FC236}">
              <a16:creationId xmlns:a16="http://schemas.microsoft.com/office/drawing/2014/main" id="{735FC7FF-98D1-4210-BD80-2C5061B44B72}"/>
            </a:ext>
          </a:extLst>
        </xdr:cNvPr>
        <xdr:cNvSpPr txBox="1"/>
      </xdr:nvSpPr>
      <xdr:spPr>
        <a:xfrm>
          <a:off x="19992975" y="6669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53" name="直線コネクタ 552">
          <a:extLst>
            <a:ext uri="{FF2B5EF4-FFF2-40B4-BE49-F238E27FC236}">
              <a16:creationId xmlns:a16="http://schemas.microsoft.com/office/drawing/2014/main" id="{483AA42E-3750-485D-878E-3C17B0997B80}"/>
            </a:ext>
          </a:extLst>
        </xdr:cNvPr>
        <xdr:cNvCxnSpPr/>
      </xdr:nvCxnSpPr>
      <xdr:spPr>
        <a:xfrm>
          <a:off x="19878675" y="6665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54" name="【一般廃棄物処理施設】&#10;一人当たり有形固定資産（償却資産）額最大値テキスト">
          <a:extLst>
            <a:ext uri="{FF2B5EF4-FFF2-40B4-BE49-F238E27FC236}">
              <a16:creationId xmlns:a16="http://schemas.microsoft.com/office/drawing/2014/main" id="{4C399C1B-C5E7-40E2-BD70-1F8C20135C71}"/>
            </a:ext>
          </a:extLst>
        </xdr:cNvPr>
        <xdr:cNvSpPr txBox="1"/>
      </xdr:nvSpPr>
      <xdr:spPr>
        <a:xfrm>
          <a:off x="19992975" y="5299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55" name="直線コネクタ 554">
          <a:extLst>
            <a:ext uri="{FF2B5EF4-FFF2-40B4-BE49-F238E27FC236}">
              <a16:creationId xmlns:a16="http://schemas.microsoft.com/office/drawing/2014/main" id="{5D5215F9-3C67-4B00-868E-98CD84DE2490}"/>
            </a:ext>
          </a:extLst>
        </xdr:cNvPr>
        <xdr:cNvCxnSpPr/>
      </xdr:nvCxnSpPr>
      <xdr:spPr>
        <a:xfrm>
          <a:off x="19878675" y="55143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556" name="【一般廃棄物処理施設】&#10;一人当たり有形固定資産（償却資産）額平均値テキスト">
          <a:extLst>
            <a:ext uri="{FF2B5EF4-FFF2-40B4-BE49-F238E27FC236}">
              <a16:creationId xmlns:a16="http://schemas.microsoft.com/office/drawing/2014/main" id="{916D74F3-6BE4-4EC3-99F5-664CAF890FA1}"/>
            </a:ext>
          </a:extLst>
        </xdr:cNvPr>
        <xdr:cNvSpPr txBox="1"/>
      </xdr:nvSpPr>
      <xdr:spPr>
        <a:xfrm>
          <a:off x="19992975" y="6069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57" name="フローチャート: 判断 556">
          <a:extLst>
            <a:ext uri="{FF2B5EF4-FFF2-40B4-BE49-F238E27FC236}">
              <a16:creationId xmlns:a16="http://schemas.microsoft.com/office/drawing/2014/main" id="{5C82EF0C-D3C5-460C-9AFD-A88F277F1C7E}"/>
            </a:ext>
          </a:extLst>
        </xdr:cNvPr>
        <xdr:cNvSpPr/>
      </xdr:nvSpPr>
      <xdr:spPr>
        <a:xfrm>
          <a:off x="19897725" y="62084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58" name="フローチャート: 判断 557">
          <a:extLst>
            <a:ext uri="{FF2B5EF4-FFF2-40B4-BE49-F238E27FC236}">
              <a16:creationId xmlns:a16="http://schemas.microsoft.com/office/drawing/2014/main" id="{FFA3CF4F-AAA4-4832-9866-711E596BB537}"/>
            </a:ext>
          </a:extLst>
        </xdr:cNvPr>
        <xdr:cNvSpPr/>
      </xdr:nvSpPr>
      <xdr:spPr>
        <a:xfrm>
          <a:off x="19154775" y="620229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59" name="フローチャート: 判断 558">
          <a:extLst>
            <a:ext uri="{FF2B5EF4-FFF2-40B4-BE49-F238E27FC236}">
              <a16:creationId xmlns:a16="http://schemas.microsoft.com/office/drawing/2014/main" id="{21498416-23BC-490B-A0F7-90DB6D07A135}"/>
            </a:ext>
          </a:extLst>
        </xdr:cNvPr>
        <xdr:cNvSpPr/>
      </xdr:nvSpPr>
      <xdr:spPr>
        <a:xfrm>
          <a:off x="18345150" y="616440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60" name="フローチャート: 判断 559">
          <a:extLst>
            <a:ext uri="{FF2B5EF4-FFF2-40B4-BE49-F238E27FC236}">
              <a16:creationId xmlns:a16="http://schemas.microsoft.com/office/drawing/2014/main" id="{F6E85F3C-58B2-4AAA-A5F9-EBD123B60D08}"/>
            </a:ext>
          </a:extLst>
        </xdr:cNvPr>
        <xdr:cNvSpPr/>
      </xdr:nvSpPr>
      <xdr:spPr>
        <a:xfrm>
          <a:off x="17554575" y="61626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47134</xdr:rowOff>
    </xdr:from>
    <xdr:to>
      <xdr:col>98</xdr:col>
      <xdr:colOff>38100</xdr:colOff>
      <xdr:row>38</xdr:row>
      <xdr:rowOff>148734</xdr:rowOff>
    </xdr:to>
    <xdr:sp macro="" textlink="">
      <xdr:nvSpPr>
        <xdr:cNvPr id="561" name="フローチャート: 判断 560">
          <a:extLst>
            <a:ext uri="{FF2B5EF4-FFF2-40B4-BE49-F238E27FC236}">
              <a16:creationId xmlns:a16="http://schemas.microsoft.com/office/drawing/2014/main" id="{EFBF7742-9E46-48B2-B887-F75CA9C7C512}"/>
            </a:ext>
          </a:extLst>
        </xdr:cNvPr>
        <xdr:cNvSpPr/>
      </xdr:nvSpPr>
      <xdr:spPr>
        <a:xfrm>
          <a:off x="16754475" y="62129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B1761010-D3A3-426A-9F93-D94C6FAADE9B}"/>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AA0B47BD-96C3-4874-B936-ABC6122361E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EB3F3426-F8DE-493C-BBCE-FB2DA9C08BE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151FDC62-9F98-411C-AF65-062EF9BBA3C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EA2DC9AE-EEFA-4A59-90B8-698C797DC57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80704</xdr:rowOff>
    </xdr:from>
    <xdr:to>
      <xdr:col>116</xdr:col>
      <xdr:colOff>114300</xdr:colOff>
      <xdr:row>40</xdr:row>
      <xdr:rowOff>10854</xdr:rowOff>
    </xdr:to>
    <xdr:sp macro="" textlink="">
      <xdr:nvSpPr>
        <xdr:cNvPr id="567" name="楕円 566">
          <a:extLst>
            <a:ext uri="{FF2B5EF4-FFF2-40B4-BE49-F238E27FC236}">
              <a16:creationId xmlns:a16="http://schemas.microsoft.com/office/drawing/2014/main" id="{196E8CCD-C05B-4F0F-9A5A-FDDC80B64451}"/>
            </a:ext>
          </a:extLst>
        </xdr:cNvPr>
        <xdr:cNvSpPr/>
      </xdr:nvSpPr>
      <xdr:spPr>
        <a:xfrm>
          <a:off x="19897725" y="64084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59131</xdr:rowOff>
    </xdr:from>
    <xdr:ext cx="534377" cy="259045"/>
    <xdr:sp macro="" textlink="">
      <xdr:nvSpPr>
        <xdr:cNvPr id="568" name="【一般廃棄物処理施設】&#10;一人当たり有形固定資産（償却資産）額該当値テキスト">
          <a:extLst>
            <a:ext uri="{FF2B5EF4-FFF2-40B4-BE49-F238E27FC236}">
              <a16:creationId xmlns:a16="http://schemas.microsoft.com/office/drawing/2014/main" id="{0D69A2CF-66B7-4827-A4D9-9CF4943E9B0B}"/>
            </a:ext>
          </a:extLst>
        </xdr:cNvPr>
        <xdr:cNvSpPr txBox="1"/>
      </xdr:nvSpPr>
      <xdr:spPr>
        <a:xfrm>
          <a:off x="19992975" y="638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83093</xdr:rowOff>
    </xdr:from>
    <xdr:to>
      <xdr:col>112</xdr:col>
      <xdr:colOff>38100</xdr:colOff>
      <xdr:row>40</xdr:row>
      <xdr:rowOff>13243</xdr:rowOff>
    </xdr:to>
    <xdr:sp macro="" textlink="">
      <xdr:nvSpPr>
        <xdr:cNvPr id="569" name="楕円 568">
          <a:extLst>
            <a:ext uri="{FF2B5EF4-FFF2-40B4-BE49-F238E27FC236}">
              <a16:creationId xmlns:a16="http://schemas.microsoft.com/office/drawing/2014/main" id="{9C00C8CD-20ED-467A-A4E8-B2B9768AB4AC}"/>
            </a:ext>
          </a:extLst>
        </xdr:cNvPr>
        <xdr:cNvSpPr/>
      </xdr:nvSpPr>
      <xdr:spPr>
        <a:xfrm>
          <a:off x="19154775" y="64108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131504</xdr:rowOff>
    </xdr:from>
    <xdr:to>
      <xdr:col>116</xdr:col>
      <xdr:colOff>63500</xdr:colOff>
      <xdr:row>39</xdr:row>
      <xdr:rowOff>133893</xdr:rowOff>
    </xdr:to>
    <xdr:cxnSp macro="">
      <xdr:nvCxnSpPr>
        <xdr:cNvPr id="570" name="直線コネクタ 569">
          <a:extLst>
            <a:ext uri="{FF2B5EF4-FFF2-40B4-BE49-F238E27FC236}">
              <a16:creationId xmlns:a16="http://schemas.microsoft.com/office/drawing/2014/main" id="{BAA0C839-F506-40CB-AEDD-DB760A8BD809}"/>
            </a:ext>
          </a:extLst>
        </xdr:cNvPr>
        <xdr:cNvCxnSpPr/>
      </xdr:nvCxnSpPr>
      <xdr:spPr>
        <a:xfrm flipV="1">
          <a:off x="19202400" y="6456104"/>
          <a:ext cx="752475" cy="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82716</xdr:rowOff>
    </xdr:from>
    <xdr:to>
      <xdr:col>107</xdr:col>
      <xdr:colOff>101600</xdr:colOff>
      <xdr:row>40</xdr:row>
      <xdr:rowOff>12866</xdr:rowOff>
    </xdr:to>
    <xdr:sp macro="" textlink="">
      <xdr:nvSpPr>
        <xdr:cNvPr id="571" name="楕円 570">
          <a:extLst>
            <a:ext uri="{FF2B5EF4-FFF2-40B4-BE49-F238E27FC236}">
              <a16:creationId xmlns:a16="http://schemas.microsoft.com/office/drawing/2014/main" id="{2973E8FA-66AB-4990-9474-48059C9D6C84}"/>
            </a:ext>
          </a:extLst>
        </xdr:cNvPr>
        <xdr:cNvSpPr/>
      </xdr:nvSpPr>
      <xdr:spPr>
        <a:xfrm>
          <a:off x="18345150" y="641049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133516</xdr:rowOff>
    </xdr:from>
    <xdr:to>
      <xdr:col>111</xdr:col>
      <xdr:colOff>177800</xdr:colOff>
      <xdr:row>39</xdr:row>
      <xdr:rowOff>133893</xdr:rowOff>
    </xdr:to>
    <xdr:cxnSp macro="">
      <xdr:nvCxnSpPr>
        <xdr:cNvPr id="572" name="直線コネクタ 571">
          <a:extLst>
            <a:ext uri="{FF2B5EF4-FFF2-40B4-BE49-F238E27FC236}">
              <a16:creationId xmlns:a16="http://schemas.microsoft.com/office/drawing/2014/main" id="{89C2487D-93A7-4BF9-8EC5-5F93ECE4F482}"/>
            </a:ext>
          </a:extLst>
        </xdr:cNvPr>
        <xdr:cNvCxnSpPr/>
      </xdr:nvCxnSpPr>
      <xdr:spPr>
        <a:xfrm>
          <a:off x="18392775" y="6458116"/>
          <a:ext cx="809625" cy="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44174</xdr:rowOff>
    </xdr:from>
    <xdr:to>
      <xdr:col>102</xdr:col>
      <xdr:colOff>165100</xdr:colOff>
      <xdr:row>39</xdr:row>
      <xdr:rowOff>145774</xdr:rowOff>
    </xdr:to>
    <xdr:sp macro="" textlink="">
      <xdr:nvSpPr>
        <xdr:cNvPr id="573" name="楕円 572">
          <a:extLst>
            <a:ext uri="{FF2B5EF4-FFF2-40B4-BE49-F238E27FC236}">
              <a16:creationId xmlns:a16="http://schemas.microsoft.com/office/drawing/2014/main" id="{C63DBA10-1918-4913-9072-4A8052BAF3F2}"/>
            </a:ext>
          </a:extLst>
        </xdr:cNvPr>
        <xdr:cNvSpPr/>
      </xdr:nvSpPr>
      <xdr:spPr>
        <a:xfrm>
          <a:off x="17554575" y="63719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94974</xdr:rowOff>
    </xdr:from>
    <xdr:to>
      <xdr:col>107</xdr:col>
      <xdr:colOff>50800</xdr:colOff>
      <xdr:row>39</xdr:row>
      <xdr:rowOff>133516</xdr:rowOff>
    </xdr:to>
    <xdr:cxnSp macro="">
      <xdr:nvCxnSpPr>
        <xdr:cNvPr id="574" name="直線コネクタ 573">
          <a:extLst>
            <a:ext uri="{FF2B5EF4-FFF2-40B4-BE49-F238E27FC236}">
              <a16:creationId xmlns:a16="http://schemas.microsoft.com/office/drawing/2014/main" id="{6949B36E-E757-4BE7-A128-2F5A285DB119}"/>
            </a:ext>
          </a:extLst>
        </xdr:cNvPr>
        <xdr:cNvCxnSpPr/>
      </xdr:nvCxnSpPr>
      <xdr:spPr>
        <a:xfrm>
          <a:off x="17602200" y="6419574"/>
          <a:ext cx="790575" cy="3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575" name="n_1aveValue【一般廃棄物処理施設】&#10;一人当たり有形固定資産（償却資産）額">
          <a:extLst>
            <a:ext uri="{FF2B5EF4-FFF2-40B4-BE49-F238E27FC236}">
              <a16:creationId xmlns:a16="http://schemas.microsoft.com/office/drawing/2014/main" id="{8AC20E17-1FC3-4B1E-8B46-D80733AFDD4D}"/>
            </a:ext>
          </a:extLst>
        </xdr:cNvPr>
        <xdr:cNvSpPr txBox="1"/>
      </xdr:nvSpPr>
      <xdr:spPr>
        <a:xfrm>
          <a:off x="18944736" y="5999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576" name="n_2aveValue【一般廃棄物処理施設】&#10;一人当たり有形固定資産（償却資産）額">
          <a:extLst>
            <a:ext uri="{FF2B5EF4-FFF2-40B4-BE49-F238E27FC236}">
              <a16:creationId xmlns:a16="http://schemas.microsoft.com/office/drawing/2014/main" id="{6B4C6677-90D8-470D-967F-436F8E598D98}"/>
            </a:ext>
          </a:extLst>
        </xdr:cNvPr>
        <xdr:cNvSpPr txBox="1"/>
      </xdr:nvSpPr>
      <xdr:spPr>
        <a:xfrm>
          <a:off x="18163686" y="596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577" name="n_3aveValue【一般廃棄物処理施設】&#10;一人当たり有形固定資産（償却資産）額">
          <a:extLst>
            <a:ext uri="{FF2B5EF4-FFF2-40B4-BE49-F238E27FC236}">
              <a16:creationId xmlns:a16="http://schemas.microsoft.com/office/drawing/2014/main" id="{9EC7162C-F42E-41DA-B9A4-A57A19F6C58B}"/>
            </a:ext>
          </a:extLst>
        </xdr:cNvPr>
        <xdr:cNvSpPr txBox="1"/>
      </xdr:nvSpPr>
      <xdr:spPr>
        <a:xfrm>
          <a:off x="17354061" y="596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165261</xdr:rowOff>
    </xdr:from>
    <xdr:ext cx="534377" cy="259045"/>
    <xdr:sp macro="" textlink="">
      <xdr:nvSpPr>
        <xdr:cNvPr id="578" name="n_4aveValue【一般廃棄物処理施設】&#10;一人当たり有形固定資産（償却資産）額">
          <a:extLst>
            <a:ext uri="{FF2B5EF4-FFF2-40B4-BE49-F238E27FC236}">
              <a16:creationId xmlns:a16="http://schemas.microsoft.com/office/drawing/2014/main" id="{EF13D36F-9077-4B2E-B966-ADC4B05C4E6D}"/>
            </a:ext>
          </a:extLst>
        </xdr:cNvPr>
        <xdr:cNvSpPr txBox="1"/>
      </xdr:nvSpPr>
      <xdr:spPr>
        <a:xfrm>
          <a:off x="16563486" y="600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4370</xdr:rowOff>
    </xdr:from>
    <xdr:ext cx="534377" cy="259045"/>
    <xdr:sp macro="" textlink="">
      <xdr:nvSpPr>
        <xdr:cNvPr id="579" name="n_1mainValue【一般廃棄物処理施設】&#10;一人当たり有形固定資産（償却資産）額">
          <a:extLst>
            <a:ext uri="{FF2B5EF4-FFF2-40B4-BE49-F238E27FC236}">
              <a16:creationId xmlns:a16="http://schemas.microsoft.com/office/drawing/2014/main" id="{AA37E229-09E4-4C9F-B4A0-7A7A013575C4}"/>
            </a:ext>
          </a:extLst>
        </xdr:cNvPr>
        <xdr:cNvSpPr txBox="1"/>
      </xdr:nvSpPr>
      <xdr:spPr>
        <a:xfrm>
          <a:off x="18944736" y="649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3993</xdr:rowOff>
    </xdr:from>
    <xdr:ext cx="534377" cy="259045"/>
    <xdr:sp macro="" textlink="">
      <xdr:nvSpPr>
        <xdr:cNvPr id="580" name="n_2mainValue【一般廃棄物処理施設】&#10;一人当たり有形固定資産（償却資産）額">
          <a:extLst>
            <a:ext uri="{FF2B5EF4-FFF2-40B4-BE49-F238E27FC236}">
              <a16:creationId xmlns:a16="http://schemas.microsoft.com/office/drawing/2014/main" id="{22D4C69B-B961-4ADC-B2B3-19C670B84D91}"/>
            </a:ext>
          </a:extLst>
        </xdr:cNvPr>
        <xdr:cNvSpPr txBox="1"/>
      </xdr:nvSpPr>
      <xdr:spPr>
        <a:xfrm>
          <a:off x="18163686" y="649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136901</xdr:rowOff>
    </xdr:from>
    <xdr:ext cx="534377" cy="259045"/>
    <xdr:sp macro="" textlink="">
      <xdr:nvSpPr>
        <xdr:cNvPr id="581" name="n_3mainValue【一般廃棄物処理施設】&#10;一人当たり有形固定資産（償却資産）額">
          <a:extLst>
            <a:ext uri="{FF2B5EF4-FFF2-40B4-BE49-F238E27FC236}">
              <a16:creationId xmlns:a16="http://schemas.microsoft.com/office/drawing/2014/main" id="{21684CD6-158F-4ACE-BBEB-DC27D66995AC}"/>
            </a:ext>
          </a:extLst>
        </xdr:cNvPr>
        <xdr:cNvSpPr txBox="1"/>
      </xdr:nvSpPr>
      <xdr:spPr>
        <a:xfrm>
          <a:off x="17354061" y="646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2" name="正方形/長方形 581">
          <a:extLst>
            <a:ext uri="{FF2B5EF4-FFF2-40B4-BE49-F238E27FC236}">
              <a16:creationId xmlns:a16="http://schemas.microsoft.com/office/drawing/2014/main" id="{044650C9-CAC1-4CA8-A9B9-1129606E68D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3" name="正方形/長方形 582">
          <a:extLst>
            <a:ext uri="{FF2B5EF4-FFF2-40B4-BE49-F238E27FC236}">
              <a16:creationId xmlns:a16="http://schemas.microsoft.com/office/drawing/2014/main" id="{901146CB-E34D-466A-8BBA-0673FD9C076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4" name="正方形/長方形 583">
          <a:extLst>
            <a:ext uri="{FF2B5EF4-FFF2-40B4-BE49-F238E27FC236}">
              <a16:creationId xmlns:a16="http://schemas.microsoft.com/office/drawing/2014/main" id="{80BDA001-56D6-49DF-B8DB-9D0E28BCF5D4}"/>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5" name="正方形/長方形 584">
          <a:extLst>
            <a:ext uri="{FF2B5EF4-FFF2-40B4-BE49-F238E27FC236}">
              <a16:creationId xmlns:a16="http://schemas.microsoft.com/office/drawing/2014/main" id="{EA46CEF4-F2F6-485D-84FD-77D68384E704}"/>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6" name="正方形/長方形 585">
          <a:extLst>
            <a:ext uri="{FF2B5EF4-FFF2-40B4-BE49-F238E27FC236}">
              <a16:creationId xmlns:a16="http://schemas.microsoft.com/office/drawing/2014/main" id="{DEDAB6F5-4CB1-4D5D-B659-C55929F4DAF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7" name="正方形/長方形 586">
          <a:extLst>
            <a:ext uri="{FF2B5EF4-FFF2-40B4-BE49-F238E27FC236}">
              <a16:creationId xmlns:a16="http://schemas.microsoft.com/office/drawing/2014/main" id="{87DB5DD9-D26C-4631-BA0E-FCCF29AC0F5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8" name="正方形/長方形 587">
          <a:extLst>
            <a:ext uri="{FF2B5EF4-FFF2-40B4-BE49-F238E27FC236}">
              <a16:creationId xmlns:a16="http://schemas.microsoft.com/office/drawing/2014/main" id="{8007E697-DFEE-4703-BC98-C812DD6F60E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9" name="正方形/長方形 588">
          <a:extLst>
            <a:ext uri="{FF2B5EF4-FFF2-40B4-BE49-F238E27FC236}">
              <a16:creationId xmlns:a16="http://schemas.microsoft.com/office/drawing/2014/main" id="{646008BA-BF8B-4810-B08E-62E54E43A52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0" name="テキスト ボックス 589">
          <a:extLst>
            <a:ext uri="{FF2B5EF4-FFF2-40B4-BE49-F238E27FC236}">
              <a16:creationId xmlns:a16="http://schemas.microsoft.com/office/drawing/2014/main" id="{DFB0529B-6873-4CCB-AE15-9ED300339995}"/>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1" name="直線コネクタ 590">
          <a:extLst>
            <a:ext uri="{FF2B5EF4-FFF2-40B4-BE49-F238E27FC236}">
              <a16:creationId xmlns:a16="http://schemas.microsoft.com/office/drawing/2014/main" id="{9E2670B9-01FB-4EE2-80C1-404DE6B5722B}"/>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2" name="テキスト ボックス 591">
          <a:extLst>
            <a:ext uri="{FF2B5EF4-FFF2-40B4-BE49-F238E27FC236}">
              <a16:creationId xmlns:a16="http://schemas.microsoft.com/office/drawing/2014/main" id="{E326B6C9-F424-4A04-B1A7-89917C4C56B7}"/>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3" name="直線コネクタ 592">
          <a:extLst>
            <a:ext uri="{FF2B5EF4-FFF2-40B4-BE49-F238E27FC236}">
              <a16:creationId xmlns:a16="http://schemas.microsoft.com/office/drawing/2014/main" id="{0CAB8DD7-E82D-4CDB-8AAF-52A3C80F41B0}"/>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4" name="テキスト ボックス 593">
          <a:extLst>
            <a:ext uri="{FF2B5EF4-FFF2-40B4-BE49-F238E27FC236}">
              <a16:creationId xmlns:a16="http://schemas.microsoft.com/office/drawing/2014/main" id="{ECDE1DD5-19F2-4A4B-AD88-F27E909588E4}"/>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5" name="直線コネクタ 594">
          <a:extLst>
            <a:ext uri="{FF2B5EF4-FFF2-40B4-BE49-F238E27FC236}">
              <a16:creationId xmlns:a16="http://schemas.microsoft.com/office/drawing/2014/main" id="{41C50C03-E2EC-4CDB-9D77-DCE280DDCD95}"/>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6" name="テキスト ボックス 595">
          <a:extLst>
            <a:ext uri="{FF2B5EF4-FFF2-40B4-BE49-F238E27FC236}">
              <a16:creationId xmlns:a16="http://schemas.microsoft.com/office/drawing/2014/main" id="{5376E8F8-97C6-4EDC-93A1-3DEEC331760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7" name="直線コネクタ 596">
          <a:extLst>
            <a:ext uri="{FF2B5EF4-FFF2-40B4-BE49-F238E27FC236}">
              <a16:creationId xmlns:a16="http://schemas.microsoft.com/office/drawing/2014/main" id="{7AC4DD78-2354-48D7-88F4-AA662701F2D0}"/>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8" name="テキスト ボックス 597">
          <a:extLst>
            <a:ext uri="{FF2B5EF4-FFF2-40B4-BE49-F238E27FC236}">
              <a16:creationId xmlns:a16="http://schemas.microsoft.com/office/drawing/2014/main" id="{65D551DB-A812-46B3-A915-D6D2F951683D}"/>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9" name="直線コネクタ 598">
          <a:extLst>
            <a:ext uri="{FF2B5EF4-FFF2-40B4-BE49-F238E27FC236}">
              <a16:creationId xmlns:a16="http://schemas.microsoft.com/office/drawing/2014/main" id="{B72804EC-108F-42A6-BBB4-A8327C033389}"/>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0" name="テキスト ボックス 599">
          <a:extLst>
            <a:ext uri="{FF2B5EF4-FFF2-40B4-BE49-F238E27FC236}">
              <a16:creationId xmlns:a16="http://schemas.microsoft.com/office/drawing/2014/main" id="{7BFCEC2B-9E87-4D5C-BD6D-880D921E567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1" name="直線コネクタ 600">
          <a:extLst>
            <a:ext uri="{FF2B5EF4-FFF2-40B4-BE49-F238E27FC236}">
              <a16:creationId xmlns:a16="http://schemas.microsoft.com/office/drawing/2014/main" id="{222F5B21-E101-4804-A735-61F573397191}"/>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2" name="テキスト ボックス 601">
          <a:extLst>
            <a:ext uri="{FF2B5EF4-FFF2-40B4-BE49-F238E27FC236}">
              <a16:creationId xmlns:a16="http://schemas.microsoft.com/office/drawing/2014/main" id="{8A1D4AE0-8F49-45FE-B811-50DA017972D9}"/>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3" name="直線コネクタ 602">
          <a:extLst>
            <a:ext uri="{FF2B5EF4-FFF2-40B4-BE49-F238E27FC236}">
              <a16:creationId xmlns:a16="http://schemas.microsoft.com/office/drawing/2014/main" id="{2B11BD99-A202-41A9-BB52-C09B5B53235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4" name="テキスト ボックス 603">
          <a:extLst>
            <a:ext uri="{FF2B5EF4-FFF2-40B4-BE49-F238E27FC236}">
              <a16:creationId xmlns:a16="http://schemas.microsoft.com/office/drawing/2014/main" id="{81AD06A7-BA60-4D61-AF54-9222B1C1162E}"/>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5" name="【保健センター・保健所】&#10;有形固定資産減価償却率グラフ枠">
          <a:extLst>
            <a:ext uri="{FF2B5EF4-FFF2-40B4-BE49-F238E27FC236}">
              <a16:creationId xmlns:a16="http://schemas.microsoft.com/office/drawing/2014/main" id="{139A3E48-39F9-4F19-9722-9F56A81B748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133350</xdr:rowOff>
    </xdr:from>
    <xdr:to>
      <xdr:col>85</xdr:col>
      <xdr:colOff>126364</xdr:colOff>
      <xdr:row>64</xdr:row>
      <xdr:rowOff>76200</xdr:rowOff>
    </xdr:to>
    <xdr:cxnSp macro="">
      <xdr:nvCxnSpPr>
        <xdr:cNvPr id="606" name="直線コネクタ 605">
          <a:extLst>
            <a:ext uri="{FF2B5EF4-FFF2-40B4-BE49-F238E27FC236}">
              <a16:creationId xmlns:a16="http://schemas.microsoft.com/office/drawing/2014/main" id="{985DF336-37D7-4719-8E9B-551E43EDD9AD}"/>
            </a:ext>
          </a:extLst>
        </xdr:cNvPr>
        <xdr:cNvCxnSpPr/>
      </xdr:nvCxnSpPr>
      <xdr:spPr>
        <a:xfrm flipV="1">
          <a:off x="14696439"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07" name="【保健センター・保健所】&#10;有形固定資産減価償却率最小値テキスト">
          <a:extLst>
            <a:ext uri="{FF2B5EF4-FFF2-40B4-BE49-F238E27FC236}">
              <a16:creationId xmlns:a16="http://schemas.microsoft.com/office/drawing/2014/main" id="{B4BFD9F1-C281-4901-9AFC-F3537ABAE5AB}"/>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08" name="直線コネクタ 607">
          <a:extLst>
            <a:ext uri="{FF2B5EF4-FFF2-40B4-BE49-F238E27FC236}">
              <a16:creationId xmlns:a16="http://schemas.microsoft.com/office/drawing/2014/main" id="{69EF3B1E-5EE1-43A7-95BD-25EE31456F1A}"/>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80027</xdr:rowOff>
    </xdr:from>
    <xdr:ext cx="405111" cy="259045"/>
    <xdr:sp macro="" textlink="">
      <xdr:nvSpPr>
        <xdr:cNvPr id="609" name="【保健センター・保健所】&#10;有形固定資産減価償却率最大値テキスト">
          <a:extLst>
            <a:ext uri="{FF2B5EF4-FFF2-40B4-BE49-F238E27FC236}">
              <a16:creationId xmlns:a16="http://schemas.microsoft.com/office/drawing/2014/main" id="{5F130E10-B61A-44F4-975A-661D5071FA9B}"/>
            </a:ext>
          </a:extLst>
        </xdr:cNvPr>
        <xdr:cNvSpPr txBox="1"/>
      </xdr:nvSpPr>
      <xdr:spPr>
        <a:xfrm>
          <a:off x="147351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133350</xdr:rowOff>
    </xdr:from>
    <xdr:to>
      <xdr:col>86</xdr:col>
      <xdr:colOff>25400</xdr:colOff>
      <xdr:row>55</xdr:row>
      <xdr:rowOff>133350</xdr:rowOff>
    </xdr:to>
    <xdr:cxnSp macro="">
      <xdr:nvCxnSpPr>
        <xdr:cNvPr id="610" name="直線コネクタ 609">
          <a:extLst>
            <a:ext uri="{FF2B5EF4-FFF2-40B4-BE49-F238E27FC236}">
              <a16:creationId xmlns:a16="http://schemas.microsoft.com/office/drawing/2014/main" id="{4F49D1DA-A210-4AC3-AFB2-77739017CAE0}"/>
            </a:ext>
          </a:extLst>
        </xdr:cNvPr>
        <xdr:cNvCxnSpPr/>
      </xdr:nvCxnSpPr>
      <xdr:spPr>
        <a:xfrm>
          <a:off x="14611350"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122572</xdr:rowOff>
    </xdr:from>
    <xdr:ext cx="405111" cy="259045"/>
    <xdr:sp macro="" textlink="">
      <xdr:nvSpPr>
        <xdr:cNvPr id="611" name="【保健センター・保健所】&#10;有形固定資産減価償却率平均値テキスト">
          <a:extLst>
            <a:ext uri="{FF2B5EF4-FFF2-40B4-BE49-F238E27FC236}">
              <a16:creationId xmlns:a16="http://schemas.microsoft.com/office/drawing/2014/main" id="{338CFE33-74C4-48BD-A03A-E8DF09DF4C50}"/>
            </a:ext>
          </a:extLst>
        </xdr:cNvPr>
        <xdr:cNvSpPr txBox="1"/>
      </xdr:nvSpPr>
      <xdr:spPr>
        <a:xfrm>
          <a:off x="14735175" y="9526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99695</xdr:rowOff>
    </xdr:from>
    <xdr:to>
      <xdr:col>85</xdr:col>
      <xdr:colOff>177800</xdr:colOff>
      <xdr:row>60</xdr:row>
      <xdr:rowOff>29845</xdr:rowOff>
    </xdr:to>
    <xdr:sp macro="" textlink="">
      <xdr:nvSpPr>
        <xdr:cNvPr id="612" name="フローチャート: 判断 611">
          <a:extLst>
            <a:ext uri="{FF2B5EF4-FFF2-40B4-BE49-F238E27FC236}">
              <a16:creationId xmlns:a16="http://schemas.microsoft.com/office/drawing/2014/main" id="{8919BD79-69F9-4819-9650-C6B3E187C50A}"/>
            </a:ext>
          </a:extLst>
        </xdr:cNvPr>
        <xdr:cNvSpPr/>
      </xdr:nvSpPr>
      <xdr:spPr>
        <a:xfrm>
          <a:off x="14649450" y="966597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86360</xdr:rowOff>
    </xdr:from>
    <xdr:to>
      <xdr:col>81</xdr:col>
      <xdr:colOff>101600</xdr:colOff>
      <xdr:row>60</xdr:row>
      <xdr:rowOff>16510</xdr:rowOff>
    </xdr:to>
    <xdr:sp macro="" textlink="">
      <xdr:nvSpPr>
        <xdr:cNvPr id="613" name="フローチャート: 判断 612">
          <a:extLst>
            <a:ext uri="{FF2B5EF4-FFF2-40B4-BE49-F238E27FC236}">
              <a16:creationId xmlns:a16="http://schemas.microsoft.com/office/drawing/2014/main" id="{3CA6AB9F-C9CE-45E0-8591-FB5B79FD359E}"/>
            </a:ext>
          </a:extLst>
        </xdr:cNvPr>
        <xdr:cNvSpPr/>
      </xdr:nvSpPr>
      <xdr:spPr>
        <a:xfrm>
          <a:off x="13887450" y="9646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52070</xdr:rowOff>
    </xdr:from>
    <xdr:to>
      <xdr:col>76</xdr:col>
      <xdr:colOff>165100</xdr:colOff>
      <xdr:row>59</xdr:row>
      <xdr:rowOff>153670</xdr:rowOff>
    </xdr:to>
    <xdr:sp macro="" textlink="">
      <xdr:nvSpPr>
        <xdr:cNvPr id="614" name="フローチャート: 判断 613">
          <a:extLst>
            <a:ext uri="{FF2B5EF4-FFF2-40B4-BE49-F238E27FC236}">
              <a16:creationId xmlns:a16="http://schemas.microsoft.com/office/drawing/2014/main" id="{026596A1-3972-4F2C-B23B-BFD854BA13C1}"/>
            </a:ext>
          </a:extLst>
        </xdr:cNvPr>
        <xdr:cNvSpPr/>
      </xdr:nvSpPr>
      <xdr:spPr>
        <a:xfrm>
          <a:off x="13096875" y="9611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17780</xdr:rowOff>
    </xdr:from>
    <xdr:to>
      <xdr:col>72</xdr:col>
      <xdr:colOff>38100</xdr:colOff>
      <xdr:row>59</xdr:row>
      <xdr:rowOff>119380</xdr:rowOff>
    </xdr:to>
    <xdr:sp macro="" textlink="">
      <xdr:nvSpPr>
        <xdr:cNvPr id="615" name="フローチャート: 判断 614">
          <a:extLst>
            <a:ext uri="{FF2B5EF4-FFF2-40B4-BE49-F238E27FC236}">
              <a16:creationId xmlns:a16="http://schemas.microsoft.com/office/drawing/2014/main" id="{395C7FEF-F323-4CE6-A469-3878D6E2255C}"/>
            </a:ext>
          </a:extLst>
        </xdr:cNvPr>
        <xdr:cNvSpPr/>
      </xdr:nvSpPr>
      <xdr:spPr>
        <a:xfrm>
          <a:off x="12296775" y="9580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616" name="フローチャート: 判断 615">
          <a:extLst>
            <a:ext uri="{FF2B5EF4-FFF2-40B4-BE49-F238E27FC236}">
              <a16:creationId xmlns:a16="http://schemas.microsoft.com/office/drawing/2014/main" id="{55DD45EA-5A72-4266-925B-4E03B7DF38FD}"/>
            </a:ext>
          </a:extLst>
        </xdr:cNvPr>
        <xdr:cNvSpPr/>
      </xdr:nvSpPr>
      <xdr:spPr>
        <a:xfrm>
          <a:off x="11487150" y="95421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532ED813-3621-4238-BC0A-C842E75C99B3}"/>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5891FDB5-891D-49A8-843C-CD0E573FB88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824EF9E2-BE76-4891-8083-764CBFF438B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D832E36E-10DC-4FB9-A5C1-DB0DC945DB7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1" name="テキスト ボックス 620">
          <a:extLst>
            <a:ext uri="{FF2B5EF4-FFF2-40B4-BE49-F238E27FC236}">
              <a16:creationId xmlns:a16="http://schemas.microsoft.com/office/drawing/2014/main" id="{105E15FD-C483-4BCA-86D9-6A393F18C7F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93980</xdr:rowOff>
    </xdr:from>
    <xdr:to>
      <xdr:col>85</xdr:col>
      <xdr:colOff>177800</xdr:colOff>
      <xdr:row>64</xdr:row>
      <xdr:rowOff>24130</xdr:rowOff>
    </xdr:to>
    <xdr:sp macro="" textlink="">
      <xdr:nvSpPr>
        <xdr:cNvPr id="622" name="楕円 621">
          <a:extLst>
            <a:ext uri="{FF2B5EF4-FFF2-40B4-BE49-F238E27FC236}">
              <a16:creationId xmlns:a16="http://schemas.microsoft.com/office/drawing/2014/main" id="{DF5B763F-A2D9-4A6D-803E-D7E97B323B5C}"/>
            </a:ext>
          </a:extLst>
        </xdr:cNvPr>
        <xdr:cNvSpPr/>
      </xdr:nvSpPr>
      <xdr:spPr>
        <a:xfrm>
          <a:off x="14649450" y="103047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8907</xdr:rowOff>
    </xdr:from>
    <xdr:ext cx="405111" cy="259045"/>
    <xdr:sp macro="" textlink="">
      <xdr:nvSpPr>
        <xdr:cNvPr id="623" name="【保健センター・保健所】&#10;有形固定資産減価償却率該当値テキスト">
          <a:extLst>
            <a:ext uri="{FF2B5EF4-FFF2-40B4-BE49-F238E27FC236}">
              <a16:creationId xmlns:a16="http://schemas.microsoft.com/office/drawing/2014/main" id="{9B38E2E9-9B29-46C4-9A86-26F7DF9A6F65}"/>
            </a:ext>
          </a:extLst>
        </xdr:cNvPr>
        <xdr:cNvSpPr txBox="1"/>
      </xdr:nvSpPr>
      <xdr:spPr>
        <a:xfrm>
          <a:off x="14735175"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52070</xdr:rowOff>
    </xdr:from>
    <xdr:to>
      <xdr:col>81</xdr:col>
      <xdr:colOff>101600</xdr:colOff>
      <xdr:row>63</xdr:row>
      <xdr:rowOff>153670</xdr:rowOff>
    </xdr:to>
    <xdr:sp macro="" textlink="">
      <xdr:nvSpPr>
        <xdr:cNvPr id="624" name="楕円 623">
          <a:extLst>
            <a:ext uri="{FF2B5EF4-FFF2-40B4-BE49-F238E27FC236}">
              <a16:creationId xmlns:a16="http://schemas.microsoft.com/office/drawing/2014/main" id="{2189B415-7BC6-4D3E-99D7-4299B7B88D9C}"/>
            </a:ext>
          </a:extLst>
        </xdr:cNvPr>
        <xdr:cNvSpPr/>
      </xdr:nvSpPr>
      <xdr:spPr>
        <a:xfrm>
          <a:off x="13887450" y="102596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102870</xdr:rowOff>
    </xdr:from>
    <xdr:to>
      <xdr:col>85</xdr:col>
      <xdr:colOff>127000</xdr:colOff>
      <xdr:row>63</xdr:row>
      <xdr:rowOff>144780</xdr:rowOff>
    </xdr:to>
    <xdr:cxnSp macro="">
      <xdr:nvCxnSpPr>
        <xdr:cNvPr id="625" name="直線コネクタ 624">
          <a:extLst>
            <a:ext uri="{FF2B5EF4-FFF2-40B4-BE49-F238E27FC236}">
              <a16:creationId xmlns:a16="http://schemas.microsoft.com/office/drawing/2014/main" id="{7CFF1B75-4C8A-4312-9492-F4D4EEF2B967}"/>
            </a:ext>
          </a:extLst>
        </xdr:cNvPr>
        <xdr:cNvCxnSpPr/>
      </xdr:nvCxnSpPr>
      <xdr:spPr>
        <a:xfrm>
          <a:off x="13935075" y="10316845"/>
          <a:ext cx="762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10160</xdr:rowOff>
    </xdr:from>
    <xdr:to>
      <xdr:col>76</xdr:col>
      <xdr:colOff>165100</xdr:colOff>
      <xdr:row>63</xdr:row>
      <xdr:rowOff>111760</xdr:rowOff>
    </xdr:to>
    <xdr:sp macro="" textlink="">
      <xdr:nvSpPr>
        <xdr:cNvPr id="626" name="楕円 625">
          <a:extLst>
            <a:ext uri="{FF2B5EF4-FFF2-40B4-BE49-F238E27FC236}">
              <a16:creationId xmlns:a16="http://schemas.microsoft.com/office/drawing/2014/main" id="{A7DBA7C8-E467-4D77-BFA1-2EC1809F12FA}"/>
            </a:ext>
          </a:extLst>
        </xdr:cNvPr>
        <xdr:cNvSpPr/>
      </xdr:nvSpPr>
      <xdr:spPr>
        <a:xfrm>
          <a:off x="13096875" y="1021778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60960</xdr:rowOff>
    </xdr:from>
    <xdr:to>
      <xdr:col>81</xdr:col>
      <xdr:colOff>50800</xdr:colOff>
      <xdr:row>63</xdr:row>
      <xdr:rowOff>102870</xdr:rowOff>
    </xdr:to>
    <xdr:cxnSp macro="">
      <xdr:nvCxnSpPr>
        <xdr:cNvPr id="627" name="直線コネクタ 626">
          <a:extLst>
            <a:ext uri="{FF2B5EF4-FFF2-40B4-BE49-F238E27FC236}">
              <a16:creationId xmlns:a16="http://schemas.microsoft.com/office/drawing/2014/main" id="{E848AA6B-FE2D-4CA5-BF32-70E8E79EA8E0}"/>
            </a:ext>
          </a:extLst>
        </xdr:cNvPr>
        <xdr:cNvCxnSpPr/>
      </xdr:nvCxnSpPr>
      <xdr:spPr>
        <a:xfrm>
          <a:off x="13144500" y="1027493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130175</xdr:rowOff>
    </xdr:from>
    <xdr:to>
      <xdr:col>72</xdr:col>
      <xdr:colOff>38100</xdr:colOff>
      <xdr:row>63</xdr:row>
      <xdr:rowOff>60325</xdr:rowOff>
    </xdr:to>
    <xdr:sp macro="" textlink="">
      <xdr:nvSpPr>
        <xdr:cNvPr id="628" name="楕円 627">
          <a:extLst>
            <a:ext uri="{FF2B5EF4-FFF2-40B4-BE49-F238E27FC236}">
              <a16:creationId xmlns:a16="http://schemas.microsoft.com/office/drawing/2014/main" id="{DBBC298F-567D-49AA-9E24-BE38C3AC88B6}"/>
            </a:ext>
          </a:extLst>
        </xdr:cNvPr>
        <xdr:cNvSpPr/>
      </xdr:nvSpPr>
      <xdr:spPr>
        <a:xfrm>
          <a:off x="12296775" y="101790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9525</xdr:rowOff>
    </xdr:from>
    <xdr:to>
      <xdr:col>76</xdr:col>
      <xdr:colOff>114300</xdr:colOff>
      <xdr:row>63</xdr:row>
      <xdr:rowOff>60960</xdr:rowOff>
    </xdr:to>
    <xdr:cxnSp macro="">
      <xdr:nvCxnSpPr>
        <xdr:cNvPr id="629" name="直線コネクタ 628">
          <a:extLst>
            <a:ext uri="{FF2B5EF4-FFF2-40B4-BE49-F238E27FC236}">
              <a16:creationId xmlns:a16="http://schemas.microsoft.com/office/drawing/2014/main" id="{F7FF01A5-3A44-476A-9D40-3CD4773C8C24}"/>
            </a:ext>
          </a:extLst>
        </xdr:cNvPr>
        <xdr:cNvCxnSpPr/>
      </xdr:nvCxnSpPr>
      <xdr:spPr>
        <a:xfrm>
          <a:off x="12344400" y="10217150"/>
          <a:ext cx="800100"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33037</xdr:rowOff>
    </xdr:from>
    <xdr:ext cx="405111" cy="259045"/>
    <xdr:sp macro="" textlink="">
      <xdr:nvSpPr>
        <xdr:cNvPr id="630" name="n_1aveValue【保健センター・保健所】&#10;有形固定資産減価償却率">
          <a:extLst>
            <a:ext uri="{FF2B5EF4-FFF2-40B4-BE49-F238E27FC236}">
              <a16:creationId xmlns:a16="http://schemas.microsoft.com/office/drawing/2014/main" id="{F6FAD59A-F2E3-47E0-80B1-C4E5980DC983}"/>
            </a:ext>
          </a:extLst>
        </xdr:cNvPr>
        <xdr:cNvSpPr txBox="1"/>
      </xdr:nvSpPr>
      <xdr:spPr>
        <a:xfrm>
          <a:off x="13745219" y="9431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170197</xdr:rowOff>
    </xdr:from>
    <xdr:ext cx="405111" cy="259045"/>
    <xdr:sp macro="" textlink="">
      <xdr:nvSpPr>
        <xdr:cNvPr id="631" name="n_2aveValue【保健センター・保健所】&#10;有形固定資産減価償却率">
          <a:extLst>
            <a:ext uri="{FF2B5EF4-FFF2-40B4-BE49-F238E27FC236}">
              <a16:creationId xmlns:a16="http://schemas.microsoft.com/office/drawing/2014/main" id="{B6D762E0-28EB-4339-A913-40A32116F451}"/>
            </a:ext>
          </a:extLst>
        </xdr:cNvPr>
        <xdr:cNvSpPr txBox="1"/>
      </xdr:nvSpPr>
      <xdr:spPr>
        <a:xfrm>
          <a:off x="12964169" y="939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135907</xdr:rowOff>
    </xdr:from>
    <xdr:ext cx="405111" cy="259045"/>
    <xdr:sp macro="" textlink="">
      <xdr:nvSpPr>
        <xdr:cNvPr id="632" name="n_3aveValue【保健センター・保健所】&#10;有形固定資産減価償却率">
          <a:extLst>
            <a:ext uri="{FF2B5EF4-FFF2-40B4-BE49-F238E27FC236}">
              <a16:creationId xmlns:a16="http://schemas.microsoft.com/office/drawing/2014/main" id="{82E5EA53-2055-4B95-BA88-7D32068350C6}"/>
            </a:ext>
          </a:extLst>
        </xdr:cNvPr>
        <xdr:cNvSpPr txBox="1"/>
      </xdr:nvSpPr>
      <xdr:spPr>
        <a:xfrm>
          <a:off x="12164069"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633" name="n_4aveValue【保健センター・保健所】&#10;有形固定資産減価償却率">
          <a:extLst>
            <a:ext uri="{FF2B5EF4-FFF2-40B4-BE49-F238E27FC236}">
              <a16:creationId xmlns:a16="http://schemas.microsoft.com/office/drawing/2014/main" id="{1DF0252D-18AD-46E1-9237-76C5EC678F25}"/>
            </a:ext>
          </a:extLst>
        </xdr:cNvPr>
        <xdr:cNvSpPr txBox="1"/>
      </xdr:nvSpPr>
      <xdr:spPr>
        <a:xfrm>
          <a:off x="11354444"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144797</xdr:rowOff>
    </xdr:from>
    <xdr:ext cx="405111" cy="259045"/>
    <xdr:sp macro="" textlink="">
      <xdr:nvSpPr>
        <xdr:cNvPr id="634" name="n_1mainValue【保健センター・保健所】&#10;有形固定資産減価償却率">
          <a:extLst>
            <a:ext uri="{FF2B5EF4-FFF2-40B4-BE49-F238E27FC236}">
              <a16:creationId xmlns:a16="http://schemas.microsoft.com/office/drawing/2014/main" id="{940FDDA1-6FEC-4E19-BB3F-0F33D932FE17}"/>
            </a:ext>
          </a:extLst>
        </xdr:cNvPr>
        <xdr:cNvSpPr txBox="1"/>
      </xdr:nvSpPr>
      <xdr:spPr>
        <a:xfrm>
          <a:off x="13745219" y="10352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102887</xdr:rowOff>
    </xdr:from>
    <xdr:ext cx="405111" cy="259045"/>
    <xdr:sp macro="" textlink="">
      <xdr:nvSpPr>
        <xdr:cNvPr id="635" name="n_2mainValue【保健センター・保健所】&#10;有形固定資産減価償却率">
          <a:extLst>
            <a:ext uri="{FF2B5EF4-FFF2-40B4-BE49-F238E27FC236}">
              <a16:creationId xmlns:a16="http://schemas.microsoft.com/office/drawing/2014/main" id="{1DF4DCC0-3ED0-4541-B8E1-D5CC89BF5E9A}"/>
            </a:ext>
          </a:extLst>
        </xdr:cNvPr>
        <xdr:cNvSpPr txBox="1"/>
      </xdr:nvSpPr>
      <xdr:spPr>
        <a:xfrm>
          <a:off x="12964169" y="1031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51452</xdr:rowOff>
    </xdr:from>
    <xdr:ext cx="405111" cy="259045"/>
    <xdr:sp macro="" textlink="">
      <xdr:nvSpPr>
        <xdr:cNvPr id="636" name="n_3mainValue【保健センター・保健所】&#10;有形固定資産減価償却率">
          <a:extLst>
            <a:ext uri="{FF2B5EF4-FFF2-40B4-BE49-F238E27FC236}">
              <a16:creationId xmlns:a16="http://schemas.microsoft.com/office/drawing/2014/main" id="{15D274BC-CF3B-4BD4-92FD-ED805049E64A}"/>
            </a:ext>
          </a:extLst>
        </xdr:cNvPr>
        <xdr:cNvSpPr txBox="1"/>
      </xdr:nvSpPr>
      <xdr:spPr>
        <a:xfrm>
          <a:off x="12164069" y="1025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7" name="正方形/長方形 636">
          <a:extLst>
            <a:ext uri="{FF2B5EF4-FFF2-40B4-BE49-F238E27FC236}">
              <a16:creationId xmlns:a16="http://schemas.microsoft.com/office/drawing/2014/main" id="{D3C5C4C8-EE5A-42E9-8A46-C45C54BFAB1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8" name="正方形/長方形 637">
          <a:extLst>
            <a:ext uri="{FF2B5EF4-FFF2-40B4-BE49-F238E27FC236}">
              <a16:creationId xmlns:a16="http://schemas.microsoft.com/office/drawing/2014/main" id="{F69DF2D8-97A7-49AB-9201-64775D0C13A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9" name="正方形/長方形 638">
          <a:extLst>
            <a:ext uri="{FF2B5EF4-FFF2-40B4-BE49-F238E27FC236}">
              <a16:creationId xmlns:a16="http://schemas.microsoft.com/office/drawing/2014/main" id="{553E93C3-842D-4B47-98AE-2D11B2580A0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0" name="正方形/長方形 639">
          <a:extLst>
            <a:ext uri="{FF2B5EF4-FFF2-40B4-BE49-F238E27FC236}">
              <a16:creationId xmlns:a16="http://schemas.microsoft.com/office/drawing/2014/main" id="{E1E4C873-A942-4ABA-B5C7-3EBA22639BB8}"/>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1" name="正方形/長方形 640">
          <a:extLst>
            <a:ext uri="{FF2B5EF4-FFF2-40B4-BE49-F238E27FC236}">
              <a16:creationId xmlns:a16="http://schemas.microsoft.com/office/drawing/2014/main" id="{52BD7752-870D-4D96-87C1-232E4D92838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2" name="正方形/長方形 641">
          <a:extLst>
            <a:ext uri="{FF2B5EF4-FFF2-40B4-BE49-F238E27FC236}">
              <a16:creationId xmlns:a16="http://schemas.microsoft.com/office/drawing/2014/main" id="{DD4AF9CD-5F53-43F0-89CD-04E1AE1D2B3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3" name="正方形/長方形 642">
          <a:extLst>
            <a:ext uri="{FF2B5EF4-FFF2-40B4-BE49-F238E27FC236}">
              <a16:creationId xmlns:a16="http://schemas.microsoft.com/office/drawing/2014/main" id="{5659BB26-B8D8-481D-A249-788D12444E5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4" name="正方形/長方形 643">
          <a:extLst>
            <a:ext uri="{FF2B5EF4-FFF2-40B4-BE49-F238E27FC236}">
              <a16:creationId xmlns:a16="http://schemas.microsoft.com/office/drawing/2014/main" id="{2F8BD967-0840-4A07-80F2-EFAB59A9AF6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5" name="テキスト ボックス 644">
          <a:extLst>
            <a:ext uri="{FF2B5EF4-FFF2-40B4-BE49-F238E27FC236}">
              <a16:creationId xmlns:a16="http://schemas.microsoft.com/office/drawing/2014/main" id="{0975F2B7-6001-4AC8-AC77-3DAFDC1BAA8A}"/>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6" name="直線コネクタ 645">
          <a:extLst>
            <a:ext uri="{FF2B5EF4-FFF2-40B4-BE49-F238E27FC236}">
              <a16:creationId xmlns:a16="http://schemas.microsoft.com/office/drawing/2014/main" id="{2A2EA35E-C05E-42B7-B4EE-C655766513A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47" name="直線コネクタ 646">
          <a:extLst>
            <a:ext uri="{FF2B5EF4-FFF2-40B4-BE49-F238E27FC236}">
              <a16:creationId xmlns:a16="http://schemas.microsoft.com/office/drawing/2014/main" id="{92D9766F-E275-4C94-9EAD-C008E7F15F8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48" name="テキスト ボックス 647">
          <a:extLst>
            <a:ext uri="{FF2B5EF4-FFF2-40B4-BE49-F238E27FC236}">
              <a16:creationId xmlns:a16="http://schemas.microsoft.com/office/drawing/2014/main" id="{0632C8D3-56D3-432A-AC67-C76A814E9159}"/>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49" name="直線コネクタ 648">
          <a:extLst>
            <a:ext uri="{FF2B5EF4-FFF2-40B4-BE49-F238E27FC236}">
              <a16:creationId xmlns:a16="http://schemas.microsoft.com/office/drawing/2014/main" id="{DC9C2242-CF6E-418F-94DD-9F4A3C9A6BD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50" name="テキスト ボックス 649">
          <a:extLst>
            <a:ext uri="{FF2B5EF4-FFF2-40B4-BE49-F238E27FC236}">
              <a16:creationId xmlns:a16="http://schemas.microsoft.com/office/drawing/2014/main" id="{9C5706BE-3FCE-407E-B486-51EF20067449}"/>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51" name="直線コネクタ 650">
          <a:extLst>
            <a:ext uri="{FF2B5EF4-FFF2-40B4-BE49-F238E27FC236}">
              <a16:creationId xmlns:a16="http://schemas.microsoft.com/office/drawing/2014/main" id="{336EF1BD-1AEE-4D6F-A0F1-17C8A82604F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52" name="テキスト ボックス 651">
          <a:extLst>
            <a:ext uri="{FF2B5EF4-FFF2-40B4-BE49-F238E27FC236}">
              <a16:creationId xmlns:a16="http://schemas.microsoft.com/office/drawing/2014/main" id="{493C725B-2934-400A-9E88-1F81732EA32F}"/>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53" name="直線コネクタ 652">
          <a:extLst>
            <a:ext uri="{FF2B5EF4-FFF2-40B4-BE49-F238E27FC236}">
              <a16:creationId xmlns:a16="http://schemas.microsoft.com/office/drawing/2014/main" id="{881C708B-8982-4ABE-884E-C306B19B86E7}"/>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54" name="テキスト ボックス 653">
          <a:extLst>
            <a:ext uri="{FF2B5EF4-FFF2-40B4-BE49-F238E27FC236}">
              <a16:creationId xmlns:a16="http://schemas.microsoft.com/office/drawing/2014/main" id="{9C725187-EF76-4132-B818-B17D6A920539}"/>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5" name="直線コネクタ 654">
          <a:extLst>
            <a:ext uri="{FF2B5EF4-FFF2-40B4-BE49-F238E27FC236}">
              <a16:creationId xmlns:a16="http://schemas.microsoft.com/office/drawing/2014/main" id="{B6D9FDFF-56DD-4E34-A89C-F0CE833F74A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6" name="テキスト ボックス 655">
          <a:extLst>
            <a:ext uri="{FF2B5EF4-FFF2-40B4-BE49-F238E27FC236}">
              <a16:creationId xmlns:a16="http://schemas.microsoft.com/office/drawing/2014/main" id="{0A2028E2-4CF1-4892-AB50-C7DC8210DCDB}"/>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7" name="【保健センター・保健所】&#10;一人当たり面積グラフ枠">
          <a:extLst>
            <a:ext uri="{FF2B5EF4-FFF2-40B4-BE49-F238E27FC236}">
              <a16:creationId xmlns:a16="http://schemas.microsoft.com/office/drawing/2014/main" id="{336646D1-23D3-4B0F-8BFB-2CCF1CC93FB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121158</xdr:rowOff>
    </xdr:from>
    <xdr:to>
      <xdr:col>116</xdr:col>
      <xdr:colOff>62864</xdr:colOff>
      <xdr:row>63</xdr:row>
      <xdr:rowOff>125730</xdr:rowOff>
    </xdr:to>
    <xdr:cxnSp macro="">
      <xdr:nvCxnSpPr>
        <xdr:cNvPr id="658" name="直線コネクタ 657">
          <a:extLst>
            <a:ext uri="{FF2B5EF4-FFF2-40B4-BE49-F238E27FC236}">
              <a16:creationId xmlns:a16="http://schemas.microsoft.com/office/drawing/2014/main" id="{6270DCFE-2693-4903-84A1-A2D787C207FC}"/>
            </a:ext>
          </a:extLst>
        </xdr:cNvPr>
        <xdr:cNvCxnSpPr/>
      </xdr:nvCxnSpPr>
      <xdr:spPr>
        <a:xfrm flipV="1">
          <a:off x="19954239" y="9363583"/>
          <a:ext cx="0" cy="96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59" name="【保健センター・保健所】&#10;一人当たり面積最小値テキスト">
          <a:extLst>
            <a:ext uri="{FF2B5EF4-FFF2-40B4-BE49-F238E27FC236}">
              <a16:creationId xmlns:a16="http://schemas.microsoft.com/office/drawing/2014/main" id="{3DFA8C44-5ACC-4807-A073-CA8F2C6A6F7B}"/>
            </a:ext>
          </a:extLst>
        </xdr:cNvPr>
        <xdr:cNvSpPr txBox="1"/>
      </xdr:nvSpPr>
      <xdr:spPr>
        <a:xfrm>
          <a:off x="19992975" y="1033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60" name="直線コネクタ 659">
          <a:extLst>
            <a:ext uri="{FF2B5EF4-FFF2-40B4-BE49-F238E27FC236}">
              <a16:creationId xmlns:a16="http://schemas.microsoft.com/office/drawing/2014/main" id="{DFB548C1-0380-429A-AAE6-EAA3DB13C10B}"/>
            </a:ext>
          </a:extLst>
        </xdr:cNvPr>
        <xdr:cNvCxnSpPr/>
      </xdr:nvCxnSpPr>
      <xdr:spPr>
        <a:xfrm>
          <a:off x="19878675" y="103333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67835</xdr:rowOff>
    </xdr:from>
    <xdr:ext cx="469744" cy="259045"/>
    <xdr:sp macro="" textlink="">
      <xdr:nvSpPr>
        <xdr:cNvPr id="661" name="【保健センター・保健所】&#10;一人当たり面積最大値テキスト">
          <a:extLst>
            <a:ext uri="{FF2B5EF4-FFF2-40B4-BE49-F238E27FC236}">
              <a16:creationId xmlns:a16="http://schemas.microsoft.com/office/drawing/2014/main" id="{5F348523-5B00-4BAE-A971-620E9AA1EFDE}"/>
            </a:ext>
          </a:extLst>
        </xdr:cNvPr>
        <xdr:cNvSpPr txBox="1"/>
      </xdr:nvSpPr>
      <xdr:spPr>
        <a:xfrm>
          <a:off x="19992975" y="914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121158</xdr:rowOff>
    </xdr:from>
    <xdr:to>
      <xdr:col>116</xdr:col>
      <xdr:colOff>152400</xdr:colOff>
      <xdr:row>57</xdr:row>
      <xdr:rowOff>121158</xdr:rowOff>
    </xdr:to>
    <xdr:cxnSp macro="">
      <xdr:nvCxnSpPr>
        <xdr:cNvPr id="662" name="直線コネクタ 661">
          <a:extLst>
            <a:ext uri="{FF2B5EF4-FFF2-40B4-BE49-F238E27FC236}">
              <a16:creationId xmlns:a16="http://schemas.microsoft.com/office/drawing/2014/main" id="{BE2CD9B0-9224-4615-8B53-9BA3B1487ACC}"/>
            </a:ext>
          </a:extLst>
        </xdr:cNvPr>
        <xdr:cNvCxnSpPr/>
      </xdr:nvCxnSpPr>
      <xdr:spPr>
        <a:xfrm>
          <a:off x="19878675" y="93635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54373</xdr:rowOff>
    </xdr:from>
    <xdr:ext cx="469744" cy="259045"/>
    <xdr:sp macro="" textlink="">
      <xdr:nvSpPr>
        <xdr:cNvPr id="663" name="【保健センター・保健所】&#10;一人当たり面積平均値テキスト">
          <a:extLst>
            <a:ext uri="{FF2B5EF4-FFF2-40B4-BE49-F238E27FC236}">
              <a16:creationId xmlns:a16="http://schemas.microsoft.com/office/drawing/2014/main" id="{7B9185B0-E381-48BD-BFE0-56B2A36E8F05}"/>
            </a:ext>
          </a:extLst>
        </xdr:cNvPr>
        <xdr:cNvSpPr txBox="1"/>
      </xdr:nvSpPr>
      <xdr:spPr>
        <a:xfrm>
          <a:off x="19992975" y="9941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31496</xdr:rowOff>
    </xdr:from>
    <xdr:to>
      <xdr:col>116</xdr:col>
      <xdr:colOff>114300</xdr:colOff>
      <xdr:row>62</xdr:row>
      <xdr:rowOff>133096</xdr:rowOff>
    </xdr:to>
    <xdr:sp macro="" textlink="">
      <xdr:nvSpPr>
        <xdr:cNvPr id="664" name="フローチャート: 判断 663">
          <a:extLst>
            <a:ext uri="{FF2B5EF4-FFF2-40B4-BE49-F238E27FC236}">
              <a16:creationId xmlns:a16="http://schemas.microsoft.com/office/drawing/2014/main" id="{517C2ACD-B728-42ED-A3DC-FC536E390C41}"/>
            </a:ext>
          </a:extLst>
        </xdr:cNvPr>
        <xdr:cNvSpPr/>
      </xdr:nvSpPr>
      <xdr:spPr>
        <a:xfrm>
          <a:off x="19897725" y="100771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31496</xdr:rowOff>
    </xdr:from>
    <xdr:to>
      <xdr:col>112</xdr:col>
      <xdr:colOff>38100</xdr:colOff>
      <xdr:row>62</xdr:row>
      <xdr:rowOff>133096</xdr:rowOff>
    </xdr:to>
    <xdr:sp macro="" textlink="">
      <xdr:nvSpPr>
        <xdr:cNvPr id="665" name="フローチャート: 判断 664">
          <a:extLst>
            <a:ext uri="{FF2B5EF4-FFF2-40B4-BE49-F238E27FC236}">
              <a16:creationId xmlns:a16="http://schemas.microsoft.com/office/drawing/2014/main" id="{44A441AB-B399-416A-AAD4-AE548DB416C3}"/>
            </a:ext>
          </a:extLst>
        </xdr:cNvPr>
        <xdr:cNvSpPr/>
      </xdr:nvSpPr>
      <xdr:spPr>
        <a:xfrm>
          <a:off x="19154775" y="1007719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31496</xdr:rowOff>
    </xdr:from>
    <xdr:to>
      <xdr:col>107</xdr:col>
      <xdr:colOff>101600</xdr:colOff>
      <xdr:row>62</xdr:row>
      <xdr:rowOff>133096</xdr:rowOff>
    </xdr:to>
    <xdr:sp macro="" textlink="">
      <xdr:nvSpPr>
        <xdr:cNvPr id="666" name="フローチャート: 判断 665">
          <a:extLst>
            <a:ext uri="{FF2B5EF4-FFF2-40B4-BE49-F238E27FC236}">
              <a16:creationId xmlns:a16="http://schemas.microsoft.com/office/drawing/2014/main" id="{AD9FED13-F46A-48E2-BD45-4A8EFB814D32}"/>
            </a:ext>
          </a:extLst>
        </xdr:cNvPr>
        <xdr:cNvSpPr/>
      </xdr:nvSpPr>
      <xdr:spPr>
        <a:xfrm>
          <a:off x="18345150" y="1007719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36068</xdr:rowOff>
    </xdr:from>
    <xdr:to>
      <xdr:col>102</xdr:col>
      <xdr:colOff>165100</xdr:colOff>
      <xdr:row>62</xdr:row>
      <xdr:rowOff>137668</xdr:rowOff>
    </xdr:to>
    <xdr:sp macro="" textlink="">
      <xdr:nvSpPr>
        <xdr:cNvPr id="667" name="フローチャート: 判断 666">
          <a:extLst>
            <a:ext uri="{FF2B5EF4-FFF2-40B4-BE49-F238E27FC236}">
              <a16:creationId xmlns:a16="http://schemas.microsoft.com/office/drawing/2014/main" id="{880CF85F-5F0E-46D0-AECB-1CDA8814AA17}"/>
            </a:ext>
          </a:extLst>
        </xdr:cNvPr>
        <xdr:cNvSpPr/>
      </xdr:nvSpPr>
      <xdr:spPr>
        <a:xfrm>
          <a:off x="17554575" y="100849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26924</xdr:rowOff>
    </xdr:from>
    <xdr:to>
      <xdr:col>98</xdr:col>
      <xdr:colOff>38100</xdr:colOff>
      <xdr:row>62</xdr:row>
      <xdr:rowOff>128524</xdr:rowOff>
    </xdr:to>
    <xdr:sp macro="" textlink="">
      <xdr:nvSpPr>
        <xdr:cNvPr id="668" name="フローチャート: 判断 667">
          <a:extLst>
            <a:ext uri="{FF2B5EF4-FFF2-40B4-BE49-F238E27FC236}">
              <a16:creationId xmlns:a16="http://schemas.microsoft.com/office/drawing/2014/main" id="{2A24EECA-C5EC-4827-AFDE-28848607DF34}"/>
            </a:ext>
          </a:extLst>
        </xdr:cNvPr>
        <xdr:cNvSpPr/>
      </xdr:nvSpPr>
      <xdr:spPr>
        <a:xfrm>
          <a:off x="16754475" y="100789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69" name="テキスト ボックス 668">
          <a:extLst>
            <a:ext uri="{FF2B5EF4-FFF2-40B4-BE49-F238E27FC236}">
              <a16:creationId xmlns:a16="http://schemas.microsoft.com/office/drawing/2014/main" id="{981DBF3F-E64B-4A33-9084-E6C245F1BEC6}"/>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0" name="テキスト ボックス 669">
          <a:extLst>
            <a:ext uri="{FF2B5EF4-FFF2-40B4-BE49-F238E27FC236}">
              <a16:creationId xmlns:a16="http://schemas.microsoft.com/office/drawing/2014/main" id="{EBE9E048-F0EF-4C24-ABB3-997F5DF5B66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9FC2AA6D-69AC-41E4-BA5C-2EDFC90FD71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8157B6D7-A0F1-44E6-808E-BFBCD977BFD1}"/>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A4672ACF-4434-4973-9AEA-25DB8097BC9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24638</xdr:rowOff>
    </xdr:from>
    <xdr:to>
      <xdr:col>116</xdr:col>
      <xdr:colOff>114300</xdr:colOff>
      <xdr:row>63</xdr:row>
      <xdr:rowOff>126238</xdr:rowOff>
    </xdr:to>
    <xdr:sp macro="" textlink="">
      <xdr:nvSpPr>
        <xdr:cNvPr id="674" name="楕円 673">
          <a:extLst>
            <a:ext uri="{FF2B5EF4-FFF2-40B4-BE49-F238E27FC236}">
              <a16:creationId xmlns:a16="http://schemas.microsoft.com/office/drawing/2014/main" id="{72C36AFE-AFAB-47C6-9528-EF7A0A415114}"/>
            </a:ext>
          </a:extLst>
        </xdr:cNvPr>
        <xdr:cNvSpPr/>
      </xdr:nvSpPr>
      <xdr:spPr>
        <a:xfrm>
          <a:off x="19897725" y="102386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111015</xdr:rowOff>
    </xdr:from>
    <xdr:ext cx="469744" cy="259045"/>
    <xdr:sp macro="" textlink="">
      <xdr:nvSpPr>
        <xdr:cNvPr id="675" name="【保健センター・保健所】&#10;一人当たり面積該当値テキスト">
          <a:extLst>
            <a:ext uri="{FF2B5EF4-FFF2-40B4-BE49-F238E27FC236}">
              <a16:creationId xmlns:a16="http://schemas.microsoft.com/office/drawing/2014/main" id="{6D905961-8970-4FD9-83A3-F49BA444914E}"/>
            </a:ext>
          </a:extLst>
        </xdr:cNvPr>
        <xdr:cNvSpPr txBox="1"/>
      </xdr:nvSpPr>
      <xdr:spPr>
        <a:xfrm>
          <a:off x="19992975" y="1015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24638</xdr:rowOff>
    </xdr:from>
    <xdr:to>
      <xdr:col>112</xdr:col>
      <xdr:colOff>38100</xdr:colOff>
      <xdr:row>63</xdr:row>
      <xdr:rowOff>126238</xdr:rowOff>
    </xdr:to>
    <xdr:sp macro="" textlink="">
      <xdr:nvSpPr>
        <xdr:cNvPr id="676" name="楕円 675">
          <a:extLst>
            <a:ext uri="{FF2B5EF4-FFF2-40B4-BE49-F238E27FC236}">
              <a16:creationId xmlns:a16="http://schemas.microsoft.com/office/drawing/2014/main" id="{86677813-CDC6-4AB1-9503-F58912D30FED}"/>
            </a:ext>
          </a:extLst>
        </xdr:cNvPr>
        <xdr:cNvSpPr/>
      </xdr:nvSpPr>
      <xdr:spPr>
        <a:xfrm>
          <a:off x="19154775" y="102386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75438</xdr:rowOff>
    </xdr:from>
    <xdr:to>
      <xdr:col>116</xdr:col>
      <xdr:colOff>63500</xdr:colOff>
      <xdr:row>63</xdr:row>
      <xdr:rowOff>75438</xdr:rowOff>
    </xdr:to>
    <xdr:cxnSp macro="">
      <xdr:nvCxnSpPr>
        <xdr:cNvPr id="677" name="直線コネクタ 676">
          <a:extLst>
            <a:ext uri="{FF2B5EF4-FFF2-40B4-BE49-F238E27FC236}">
              <a16:creationId xmlns:a16="http://schemas.microsoft.com/office/drawing/2014/main" id="{638A806D-E8CC-4B6C-B7F8-BFF3801547E2}"/>
            </a:ext>
          </a:extLst>
        </xdr:cNvPr>
        <xdr:cNvCxnSpPr/>
      </xdr:nvCxnSpPr>
      <xdr:spPr>
        <a:xfrm>
          <a:off x="19202400" y="1028623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100076</xdr:rowOff>
    </xdr:from>
    <xdr:to>
      <xdr:col>107</xdr:col>
      <xdr:colOff>101600</xdr:colOff>
      <xdr:row>63</xdr:row>
      <xdr:rowOff>30226</xdr:rowOff>
    </xdr:to>
    <xdr:sp macro="" textlink="">
      <xdr:nvSpPr>
        <xdr:cNvPr id="678" name="楕円 677">
          <a:extLst>
            <a:ext uri="{FF2B5EF4-FFF2-40B4-BE49-F238E27FC236}">
              <a16:creationId xmlns:a16="http://schemas.microsoft.com/office/drawing/2014/main" id="{E9656B30-6721-40FC-97BF-9F9B92D9A219}"/>
            </a:ext>
          </a:extLst>
        </xdr:cNvPr>
        <xdr:cNvSpPr/>
      </xdr:nvSpPr>
      <xdr:spPr>
        <a:xfrm>
          <a:off x="18345150" y="1015212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150876</xdr:rowOff>
    </xdr:from>
    <xdr:to>
      <xdr:col>111</xdr:col>
      <xdr:colOff>177800</xdr:colOff>
      <xdr:row>63</xdr:row>
      <xdr:rowOff>75438</xdr:rowOff>
    </xdr:to>
    <xdr:cxnSp macro="">
      <xdr:nvCxnSpPr>
        <xdr:cNvPr id="679" name="直線コネクタ 678">
          <a:extLst>
            <a:ext uri="{FF2B5EF4-FFF2-40B4-BE49-F238E27FC236}">
              <a16:creationId xmlns:a16="http://schemas.microsoft.com/office/drawing/2014/main" id="{9563D374-CBDA-4D63-BC45-8CFAEFAFDD56}"/>
            </a:ext>
          </a:extLst>
        </xdr:cNvPr>
        <xdr:cNvCxnSpPr/>
      </xdr:nvCxnSpPr>
      <xdr:spPr>
        <a:xfrm>
          <a:off x="18392775" y="10199751"/>
          <a:ext cx="809625" cy="86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100076</xdr:rowOff>
    </xdr:from>
    <xdr:to>
      <xdr:col>102</xdr:col>
      <xdr:colOff>165100</xdr:colOff>
      <xdr:row>63</xdr:row>
      <xdr:rowOff>30226</xdr:rowOff>
    </xdr:to>
    <xdr:sp macro="" textlink="">
      <xdr:nvSpPr>
        <xdr:cNvPr id="680" name="楕円 679">
          <a:extLst>
            <a:ext uri="{FF2B5EF4-FFF2-40B4-BE49-F238E27FC236}">
              <a16:creationId xmlns:a16="http://schemas.microsoft.com/office/drawing/2014/main" id="{B4864ECF-BDE2-466E-B613-F603D7FE4F06}"/>
            </a:ext>
          </a:extLst>
        </xdr:cNvPr>
        <xdr:cNvSpPr/>
      </xdr:nvSpPr>
      <xdr:spPr>
        <a:xfrm>
          <a:off x="17554575" y="1015212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150876</xdr:rowOff>
    </xdr:from>
    <xdr:to>
      <xdr:col>107</xdr:col>
      <xdr:colOff>50800</xdr:colOff>
      <xdr:row>62</xdr:row>
      <xdr:rowOff>150876</xdr:rowOff>
    </xdr:to>
    <xdr:cxnSp macro="">
      <xdr:nvCxnSpPr>
        <xdr:cNvPr id="681" name="直線コネクタ 680">
          <a:extLst>
            <a:ext uri="{FF2B5EF4-FFF2-40B4-BE49-F238E27FC236}">
              <a16:creationId xmlns:a16="http://schemas.microsoft.com/office/drawing/2014/main" id="{3755619E-9FF9-4A3A-8EAA-C1C53CB15B73}"/>
            </a:ext>
          </a:extLst>
        </xdr:cNvPr>
        <xdr:cNvCxnSpPr/>
      </xdr:nvCxnSpPr>
      <xdr:spPr>
        <a:xfrm>
          <a:off x="17602200" y="1019975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149623</xdr:rowOff>
    </xdr:from>
    <xdr:ext cx="469744" cy="259045"/>
    <xdr:sp macro="" textlink="">
      <xdr:nvSpPr>
        <xdr:cNvPr id="682" name="n_1aveValue【保健センター・保健所】&#10;一人当たり面積">
          <a:extLst>
            <a:ext uri="{FF2B5EF4-FFF2-40B4-BE49-F238E27FC236}">
              <a16:creationId xmlns:a16="http://schemas.microsoft.com/office/drawing/2014/main" id="{1A24B067-530F-4357-9B8D-FB5392C75AFC}"/>
            </a:ext>
          </a:extLst>
        </xdr:cNvPr>
        <xdr:cNvSpPr txBox="1"/>
      </xdr:nvSpPr>
      <xdr:spPr>
        <a:xfrm>
          <a:off x="18983402" y="987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149623</xdr:rowOff>
    </xdr:from>
    <xdr:ext cx="469744" cy="259045"/>
    <xdr:sp macro="" textlink="">
      <xdr:nvSpPr>
        <xdr:cNvPr id="683" name="n_2aveValue【保健センター・保健所】&#10;一人当たり面積">
          <a:extLst>
            <a:ext uri="{FF2B5EF4-FFF2-40B4-BE49-F238E27FC236}">
              <a16:creationId xmlns:a16="http://schemas.microsoft.com/office/drawing/2014/main" id="{45BFF9BA-4342-4B0E-A897-87544D04CC9A}"/>
            </a:ext>
          </a:extLst>
        </xdr:cNvPr>
        <xdr:cNvSpPr txBox="1"/>
      </xdr:nvSpPr>
      <xdr:spPr>
        <a:xfrm>
          <a:off x="18183302" y="987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154195</xdr:rowOff>
    </xdr:from>
    <xdr:ext cx="469744" cy="259045"/>
    <xdr:sp macro="" textlink="">
      <xdr:nvSpPr>
        <xdr:cNvPr id="684" name="n_3aveValue【保健センター・保健所】&#10;一人当たり面積">
          <a:extLst>
            <a:ext uri="{FF2B5EF4-FFF2-40B4-BE49-F238E27FC236}">
              <a16:creationId xmlns:a16="http://schemas.microsoft.com/office/drawing/2014/main" id="{759B4EF5-9017-40C0-ABC9-599383A7CCF2}"/>
            </a:ext>
          </a:extLst>
        </xdr:cNvPr>
        <xdr:cNvSpPr txBox="1"/>
      </xdr:nvSpPr>
      <xdr:spPr>
        <a:xfrm>
          <a:off x="17383202" y="987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145051</xdr:rowOff>
    </xdr:from>
    <xdr:ext cx="469744" cy="259045"/>
    <xdr:sp macro="" textlink="">
      <xdr:nvSpPr>
        <xdr:cNvPr id="685" name="n_4aveValue【保健センター・保健所】&#10;一人当たり面積">
          <a:extLst>
            <a:ext uri="{FF2B5EF4-FFF2-40B4-BE49-F238E27FC236}">
              <a16:creationId xmlns:a16="http://schemas.microsoft.com/office/drawing/2014/main" id="{0EE97072-A07D-4A75-B206-28F0774AE9D5}"/>
            </a:ext>
          </a:extLst>
        </xdr:cNvPr>
        <xdr:cNvSpPr txBox="1"/>
      </xdr:nvSpPr>
      <xdr:spPr>
        <a:xfrm>
          <a:off x="16592627" y="986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117365</xdr:rowOff>
    </xdr:from>
    <xdr:ext cx="469744" cy="259045"/>
    <xdr:sp macro="" textlink="">
      <xdr:nvSpPr>
        <xdr:cNvPr id="686" name="n_1mainValue【保健センター・保健所】&#10;一人当たり面積">
          <a:extLst>
            <a:ext uri="{FF2B5EF4-FFF2-40B4-BE49-F238E27FC236}">
              <a16:creationId xmlns:a16="http://schemas.microsoft.com/office/drawing/2014/main" id="{A84D759E-48B8-4EE5-B1B1-265AE407D7F9}"/>
            </a:ext>
          </a:extLst>
        </xdr:cNvPr>
        <xdr:cNvSpPr txBox="1"/>
      </xdr:nvSpPr>
      <xdr:spPr>
        <a:xfrm>
          <a:off x="18983402" y="1032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21353</xdr:rowOff>
    </xdr:from>
    <xdr:ext cx="469744" cy="259045"/>
    <xdr:sp macro="" textlink="">
      <xdr:nvSpPr>
        <xdr:cNvPr id="687" name="n_2mainValue【保健センター・保健所】&#10;一人当たり面積">
          <a:extLst>
            <a:ext uri="{FF2B5EF4-FFF2-40B4-BE49-F238E27FC236}">
              <a16:creationId xmlns:a16="http://schemas.microsoft.com/office/drawing/2014/main" id="{0F6CEAB4-36A9-4FE9-9E57-175990D12F81}"/>
            </a:ext>
          </a:extLst>
        </xdr:cNvPr>
        <xdr:cNvSpPr txBox="1"/>
      </xdr:nvSpPr>
      <xdr:spPr>
        <a:xfrm>
          <a:off x="18183302" y="1023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21353</xdr:rowOff>
    </xdr:from>
    <xdr:ext cx="469744" cy="259045"/>
    <xdr:sp macro="" textlink="">
      <xdr:nvSpPr>
        <xdr:cNvPr id="688" name="n_3mainValue【保健センター・保健所】&#10;一人当たり面積">
          <a:extLst>
            <a:ext uri="{FF2B5EF4-FFF2-40B4-BE49-F238E27FC236}">
              <a16:creationId xmlns:a16="http://schemas.microsoft.com/office/drawing/2014/main" id="{491B3015-61BF-4F10-80A3-DAA22F806E0D}"/>
            </a:ext>
          </a:extLst>
        </xdr:cNvPr>
        <xdr:cNvSpPr txBox="1"/>
      </xdr:nvSpPr>
      <xdr:spPr>
        <a:xfrm>
          <a:off x="17383202" y="1023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9" name="正方形/長方形 688">
          <a:extLst>
            <a:ext uri="{FF2B5EF4-FFF2-40B4-BE49-F238E27FC236}">
              <a16:creationId xmlns:a16="http://schemas.microsoft.com/office/drawing/2014/main" id="{429AA8FB-29D5-4C86-BF01-8074E26F8EF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0" name="正方形/長方形 689">
          <a:extLst>
            <a:ext uri="{FF2B5EF4-FFF2-40B4-BE49-F238E27FC236}">
              <a16:creationId xmlns:a16="http://schemas.microsoft.com/office/drawing/2014/main" id="{CD519949-112B-4C86-A303-57DBC494224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1" name="正方形/長方形 690">
          <a:extLst>
            <a:ext uri="{FF2B5EF4-FFF2-40B4-BE49-F238E27FC236}">
              <a16:creationId xmlns:a16="http://schemas.microsoft.com/office/drawing/2014/main" id="{1B51D861-6D75-4683-B274-9BA143B033A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2" name="正方形/長方形 691">
          <a:extLst>
            <a:ext uri="{FF2B5EF4-FFF2-40B4-BE49-F238E27FC236}">
              <a16:creationId xmlns:a16="http://schemas.microsoft.com/office/drawing/2014/main" id="{357CCA19-8EFD-407E-B9FB-844091323CB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3" name="正方形/長方形 692">
          <a:extLst>
            <a:ext uri="{FF2B5EF4-FFF2-40B4-BE49-F238E27FC236}">
              <a16:creationId xmlns:a16="http://schemas.microsoft.com/office/drawing/2014/main" id="{8B82B71A-BDBA-4A36-97F1-A950A368C4B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4" name="正方形/長方形 693">
          <a:extLst>
            <a:ext uri="{FF2B5EF4-FFF2-40B4-BE49-F238E27FC236}">
              <a16:creationId xmlns:a16="http://schemas.microsoft.com/office/drawing/2014/main" id="{E8FD79FF-298A-4208-9E63-90359EA29B3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5" name="正方形/長方形 694">
          <a:extLst>
            <a:ext uri="{FF2B5EF4-FFF2-40B4-BE49-F238E27FC236}">
              <a16:creationId xmlns:a16="http://schemas.microsoft.com/office/drawing/2014/main" id="{194778B6-3CC1-44A2-BB78-CA03F8E5664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6" name="正方形/長方形 695">
          <a:extLst>
            <a:ext uri="{FF2B5EF4-FFF2-40B4-BE49-F238E27FC236}">
              <a16:creationId xmlns:a16="http://schemas.microsoft.com/office/drawing/2014/main" id="{5FAE78BA-EBD9-4F0D-8643-51D02905A17D}"/>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7" name="テキスト ボックス 696">
          <a:extLst>
            <a:ext uri="{FF2B5EF4-FFF2-40B4-BE49-F238E27FC236}">
              <a16:creationId xmlns:a16="http://schemas.microsoft.com/office/drawing/2014/main" id="{9C3A3AC2-B3A7-4C93-8AF9-13333B993A6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8" name="直線コネクタ 697">
          <a:extLst>
            <a:ext uri="{FF2B5EF4-FFF2-40B4-BE49-F238E27FC236}">
              <a16:creationId xmlns:a16="http://schemas.microsoft.com/office/drawing/2014/main" id="{55B04F6A-2061-460A-AD75-FFBAFDEE3F0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99" name="テキスト ボックス 698">
          <a:extLst>
            <a:ext uri="{FF2B5EF4-FFF2-40B4-BE49-F238E27FC236}">
              <a16:creationId xmlns:a16="http://schemas.microsoft.com/office/drawing/2014/main" id="{794045B2-86BB-4886-9E2A-264BF476BBA3}"/>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0" name="直線コネクタ 699">
          <a:extLst>
            <a:ext uri="{FF2B5EF4-FFF2-40B4-BE49-F238E27FC236}">
              <a16:creationId xmlns:a16="http://schemas.microsoft.com/office/drawing/2014/main" id="{BF912BD2-BB1D-42A4-8AAA-DACF186B21D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1" name="テキスト ボックス 700">
          <a:extLst>
            <a:ext uri="{FF2B5EF4-FFF2-40B4-BE49-F238E27FC236}">
              <a16:creationId xmlns:a16="http://schemas.microsoft.com/office/drawing/2014/main" id="{4A6FB78A-FA1F-4F21-9C9A-F4DE82EEDC4D}"/>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2" name="直線コネクタ 701">
          <a:extLst>
            <a:ext uri="{FF2B5EF4-FFF2-40B4-BE49-F238E27FC236}">
              <a16:creationId xmlns:a16="http://schemas.microsoft.com/office/drawing/2014/main" id="{B391707F-EDB5-48DF-9EB1-1D3E3AD8DF7B}"/>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3" name="テキスト ボックス 702">
          <a:extLst>
            <a:ext uri="{FF2B5EF4-FFF2-40B4-BE49-F238E27FC236}">
              <a16:creationId xmlns:a16="http://schemas.microsoft.com/office/drawing/2014/main" id="{A78EB7F5-7B21-4C6D-9453-957E5BB6AEA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4" name="直線コネクタ 703">
          <a:extLst>
            <a:ext uri="{FF2B5EF4-FFF2-40B4-BE49-F238E27FC236}">
              <a16:creationId xmlns:a16="http://schemas.microsoft.com/office/drawing/2014/main" id="{550A87AF-D907-4837-905C-E9474651EEF8}"/>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5" name="テキスト ボックス 704">
          <a:extLst>
            <a:ext uri="{FF2B5EF4-FFF2-40B4-BE49-F238E27FC236}">
              <a16:creationId xmlns:a16="http://schemas.microsoft.com/office/drawing/2014/main" id="{37A23093-5C74-495A-9BB4-7098EBA613AB}"/>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6" name="直線コネクタ 705">
          <a:extLst>
            <a:ext uri="{FF2B5EF4-FFF2-40B4-BE49-F238E27FC236}">
              <a16:creationId xmlns:a16="http://schemas.microsoft.com/office/drawing/2014/main" id="{5E0C821C-5E42-4C37-BBA5-2A52A8313D97}"/>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7" name="テキスト ボックス 706">
          <a:extLst>
            <a:ext uri="{FF2B5EF4-FFF2-40B4-BE49-F238E27FC236}">
              <a16:creationId xmlns:a16="http://schemas.microsoft.com/office/drawing/2014/main" id="{C0E82C65-2D85-4826-B067-8E9A3993F980}"/>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08" name="直線コネクタ 707">
          <a:extLst>
            <a:ext uri="{FF2B5EF4-FFF2-40B4-BE49-F238E27FC236}">
              <a16:creationId xmlns:a16="http://schemas.microsoft.com/office/drawing/2014/main" id="{C1B37061-15F0-432E-95B4-5E8699ED53F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09" name="テキスト ボックス 708">
          <a:extLst>
            <a:ext uri="{FF2B5EF4-FFF2-40B4-BE49-F238E27FC236}">
              <a16:creationId xmlns:a16="http://schemas.microsoft.com/office/drawing/2014/main" id="{E6E96F78-CA79-4248-81BC-2B62922269F6}"/>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0" name="直線コネクタ 709">
          <a:extLst>
            <a:ext uri="{FF2B5EF4-FFF2-40B4-BE49-F238E27FC236}">
              <a16:creationId xmlns:a16="http://schemas.microsoft.com/office/drawing/2014/main" id="{0BEC63DA-5D0F-459A-ADB1-55050EC7D9BF}"/>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1" name="テキスト ボックス 710">
          <a:extLst>
            <a:ext uri="{FF2B5EF4-FFF2-40B4-BE49-F238E27FC236}">
              <a16:creationId xmlns:a16="http://schemas.microsoft.com/office/drawing/2014/main" id="{091D7F48-A03F-4D26-BD18-2C3442AB88DB}"/>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2" name="【消防施設】&#10;有形固定資産減価償却率グラフ枠">
          <a:extLst>
            <a:ext uri="{FF2B5EF4-FFF2-40B4-BE49-F238E27FC236}">
              <a16:creationId xmlns:a16="http://schemas.microsoft.com/office/drawing/2014/main" id="{99266F29-8F55-48AE-9675-C26DC10998F3}"/>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713" name="直線コネクタ 712">
          <a:extLst>
            <a:ext uri="{FF2B5EF4-FFF2-40B4-BE49-F238E27FC236}">
              <a16:creationId xmlns:a16="http://schemas.microsoft.com/office/drawing/2014/main" id="{99B5210B-3168-476A-AD35-EC3A074746CF}"/>
            </a:ext>
          </a:extLst>
        </xdr:cNvPr>
        <xdr:cNvCxnSpPr/>
      </xdr:nvCxnSpPr>
      <xdr:spPr>
        <a:xfrm flipV="1">
          <a:off x="14696439" y="12822555"/>
          <a:ext cx="0" cy="116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714" name="【消防施設】&#10;有形固定資産減価償却率最小値テキスト">
          <a:extLst>
            <a:ext uri="{FF2B5EF4-FFF2-40B4-BE49-F238E27FC236}">
              <a16:creationId xmlns:a16="http://schemas.microsoft.com/office/drawing/2014/main" id="{8E6809DB-2B8E-4B82-83C1-438DA685E4AD}"/>
            </a:ext>
          </a:extLst>
        </xdr:cNvPr>
        <xdr:cNvSpPr txBox="1"/>
      </xdr:nvSpPr>
      <xdr:spPr>
        <a:xfrm>
          <a:off x="14735175" y="13999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715" name="直線コネクタ 714">
          <a:extLst>
            <a:ext uri="{FF2B5EF4-FFF2-40B4-BE49-F238E27FC236}">
              <a16:creationId xmlns:a16="http://schemas.microsoft.com/office/drawing/2014/main" id="{80422FB8-1A44-45DA-9992-4209C8C88821}"/>
            </a:ext>
          </a:extLst>
        </xdr:cNvPr>
        <xdr:cNvCxnSpPr/>
      </xdr:nvCxnSpPr>
      <xdr:spPr>
        <a:xfrm>
          <a:off x="14611350" y="13992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716" name="【消防施設】&#10;有形固定資産減価償却率最大値テキスト">
          <a:extLst>
            <a:ext uri="{FF2B5EF4-FFF2-40B4-BE49-F238E27FC236}">
              <a16:creationId xmlns:a16="http://schemas.microsoft.com/office/drawing/2014/main" id="{716CCD57-C7DD-4192-98E2-52D2C3E6544D}"/>
            </a:ext>
          </a:extLst>
        </xdr:cNvPr>
        <xdr:cNvSpPr txBox="1"/>
      </xdr:nvSpPr>
      <xdr:spPr>
        <a:xfrm>
          <a:off x="14735175" y="1262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717" name="直線コネクタ 716">
          <a:extLst>
            <a:ext uri="{FF2B5EF4-FFF2-40B4-BE49-F238E27FC236}">
              <a16:creationId xmlns:a16="http://schemas.microsoft.com/office/drawing/2014/main" id="{03068D68-05E3-4DB1-B739-F281FB3E6A0F}"/>
            </a:ext>
          </a:extLst>
        </xdr:cNvPr>
        <xdr:cNvCxnSpPr/>
      </xdr:nvCxnSpPr>
      <xdr:spPr>
        <a:xfrm>
          <a:off x="14611350" y="12822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718" name="【消防施設】&#10;有形固定資産減価償却率平均値テキスト">
          <a:extLst>
            <a:ext uri="{FF2B5EF4-FFF2-40B4-BE49-F238E27FC236}">
              <a16:creationId xmlns:a16="http://schemas.microsoft.com/office/drawing/2014/main" id="{8569396C-906E-46EF-BCAF-2BF0CBA201CC}"/>
            </a:ext>
          </a:extLst>
        </xdr:cNvPr>
        <xdr:cNvSpPr txBox="1"/>
      </xdr:nvSpPr>
      <xdr:spPr>
        <a:xfrm>
          <a:off x="14735175" y="13084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19" name="フローチャート: 判断 718">
          <a:extLst>
            <a:ext uri="{FF2B5EF4-FFF2-40B4-BE49-F238E27FC236}">
              <a16:creationId xmlns:a16="http://schemas.microsoft.com/office/drawing/2014/main" id="{9DC03842-BE2C-4C3D-B0E5-E1D1A64F1972}"/>
            </a:ext>
          </a:extLst>
        </xdr:cNvPr>
        <xdr:cNvSpPr/>
      </xdr:nvSpPr>
      <xdr:spPr>
        <a:xfrm>
          <a:off x="14649450" y="1323022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720" name="フローチャート: 判断 719">
          <a:extLst>
            <a:ext uri="{FF2B5EF4-FFF2-40B4-BE49-F238E27FC236}">
              <a16:creationId xmlns:a16="http://schemas.microsoft.com/office/drawing/2014/main" id="{70F49C74-7192-4A57-8064-E843699A3542}"/>
            </a:ext>
          </a:extLst>
        </xdr:cNvPr>
        <xdr:cNvSpPr/>
      </xdr:nvSpPr>
      <xdr:spPr>
        <a:xfrm>
          <a:off x="13887450" y="132086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721" name="フローチャート: 判断 720">
          <a:extLst>
            <a:ext uri="{FF2B5EF4-FFF2-40B4-BE49-F238E27FC236}">
              <a16:creationId xmlns:a16="http://schemas.microsoft.com/office/drawing/2014/main" id="{824F6F6A-FF41-4B3E-B8B8-15DD0CD227A8}"/>
            </a:ext>
          </a:extLst>
        </xdr:cNvPr>
        <xdr:cNvSpPr/>
      </xdr:nvSpPr>
      <xdr:spPr>
        <a:xfrm>
          <a:off x="13096875" y="131743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722" name="フローチャート: 判断 721">
          <a:extLst>
            <a:ext uri="{FF2B5EF4-FFF2-40B4-BE49-F238E27FC236}">
              <a16:creationId xmlns:a16="http://schemas.microsoft.com/office/drawing/2014/main" id="{5B197195-B683-45CA-8260-F50EF8501621}"/>
            </a:ext>
          </a:extLst>
        </xdr:cNvPr>
        <xdr:cNvSpPr/>
      </xdr:nvSpPr>
      <xdr:spPr>
        <a:xfrm>
          <a:off x="12296775" y="13132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133986</xdr:rowOff>
    </xdr:from>
    <xdr:to>
      <xdr:col>67</xdr:col>
      <xdr:colOff>101600</xdr:colOff>
      <xdr:row>82</xdr:row>
      <xdr:rowOff>64136</xdr:rowOff>
    </xdr:to>
    <xdr:sp macro="" textlink="">
      <xdr:nvSpPr>
        <xdr:cNvPr id="723" name="フローチャート: 判断 722">
          <a:extLst>
            <a:ext uri="{FF2B5EF4-FFF2-40B4-BE49-F238E27FC236}">
              <a16:creationId xmlns:a16="http://schemas.microsoft.com/office/drawing/2014/main" id="{1A99F11D-230B-4A88-835C-79AC7F351A87}"/>
            </a:ext>
          </a:extLst>
        </xdr:cNvPr>
        <xdr:cNvSpPr/>
      </xdr:nvSpPr>
      <xdr:spPr>
        <a:xfrm>
          <a:off x="11487150" y="132594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B755AFA9-58CD-447E-B80F-F2B1435C517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D37307C5-430F-4B20-8916-35A346E4AF5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46DC1366-0DBD-4FD4-81FE-3D79B8D1F5A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DDA4BEB4-0ECE-45F4-B4D1-575A3394747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5992E537-9D85-41E3-B3E1-F5E80A0CC26B}"/>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48261</xdr:rowOff>
    </xdr:from>
    <xdr:to>
      <xdr:col>85</xdr:col>
      <xdr:colOff>177800</xdr:colOff>
      <xdr:row>83</xdr:row>
      <xdr:rowOff>149861</xdr:rowOff>
    </xdr:to>
    <xdr:sp macro="" textlink="">
      <xdr:nvSpPr>
        <xdr:cNvPr id="729" name="楕円 728">
          <a:extLst>
            <a:ext uri="{FF2B5EF4-FFF2-40B4-BE49-F238E27FC236}">
              <a16:creationId xmlns:a16="http://schemas.microsoft.com/office/drawing/2014/main" id="{5054EE47-4C54-4947-A466-AC16E148C78E}"/>
            </a:ext>
          </a:extLst>
        </xdr:cNvPr>
        <xdr:cNvSpPr/>
      </xdr:nvSpPr>
      <xdr:spPr>
        <a:xfrm>
          <a:off x="14649450" y="1349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26688</xdr:rowOff>
    </xdr:from>
    <xdr:ext cx="405111" cy="259045"/>
    <xdr:sp macro="" textlink="">
      <xdr:nvSpPr>
        <xdr:cNvPr id="730" name="【消防施設】&#10;有形固定資産減価償却率該当値テキスト">
          <a:extLst>
            <a:ext uri="{FF2B5EF4-FFF2-40B4-BE49-F238E27FC236}">
              <a16:creationId xmlns:a16="http://schemas.microsoft.com/office/drawing/2014/main" id="{9F1FBE4B-BCA1-49A2-9FCB-9BAEBF2BEBBC}"/>
            </a:ext>
          </a:extLst>
        </xdr:cNvPr>
        <xdr:cNvSpPr txBox="1"/>
      </xdr:nvSpPr>
      <xdr:spPr>
        <a:xfrm>
          <a:off x="14735175" y="1347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168275</xdr:rowOff>
    </xdr:from>
    <xdr:to>
      <xdr:col>81</xdr:col>
      <xdr:colOff>101600</xdr:colOff>
      <xdr:row>83</xdr:row>
      <xdr:rowOff>98425</xdr:rowOff>
    </xdr:to>
    <xdr:sp macro="" textlink="">
      <xdr:nvSpPr>
        <xdr:cNvPr id="731" name="楕円 730">
          <a:extLst>
            <a:ext uri="{FF2B5EF4-FFF2-40B4-BE49-F238E27FC236}">
              <a16:creationId xmlns:a16="http://schemas.microsoft.com/office/drawing/2014/main" id="{A5950B7B-3D84-4466-B33F-3A8343238D99}"/>
            </a:ext>
          </a:extLst>
        </xdr:cNvPr>
        <xdr:cNvSpPr/>
      </xdr:nvSpPr>
      <xdr:spPr>
        <a:xfrm>
          <a:off x="13887450" y="134461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47625</xdr:rowOff>
    </xdr:from>
    <xdr:to>
      <xdr:col>85</xdr:col>
      <xdr:colOff>127000</xdr:colOff>
      <xdr:row>83</xdr:row>
      <xdr:rowOff>99061</xdr:rowOff>
    </xdr:to>
    <xdr:cxnSp macro="">
      <xdr:nvCxnSpPr>
        <xdr:cNvPr id="732" name="直線コネクタ 731">
          <a:extLst>
            <a:ext uri="{FF2B5EF4-FFF2-40B4-BE49-F238E27FC236}">
              <a16:creationId xmlns:a16="http://schemas.microsoft.com/office/drawing/2014/main" id="{6634994B-8726-4B05-9E8D-B387891F5ED7}"/>
            </a:ext>
          </a:extLst>
        </xdr:cNvPr>
        <xdr:cNvCxnSpPr/>
      </xdr:nvCxnSpPr>
      <xdr:spPr>
        <a:xfrm>
          <a:off x="13935075" y="13493750"/>
          <a:ext cx="762000" cy="5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128270</xdr:rowOff>
    </xdr:from>
    <xdr:to>
      <xdr:col>76</xdr:col>
      <xdr:colOff>165100</xdr:colOff>
      <xdr:row>79</xdr:row>
      <xdr:rowOff>58420</xdr:rowOff>
    </xdr:to>
    <xdr:sp macro="" textlink="">
      <xdr:nvSpPr>
        <xdr:cNvPr id="733" name="楕円 732">
          <a:extLst>
            <a:ext uri="{FF2B5EF4-FFF2-40B4-BE49-F238E27FC236}">
              <a16:creationId xmlns:a16="http://schemas.microsoft.com/office/drawing/2014/main" id="{6EABA3C8-066B-45D5-A0A7-20CFF2F719A0}"/>
            </a:ext>
          </a:extLst>
        </xdr:cNvPr>
        <xdr:cNvSpPr/>
      </xdr:nvSpPr>
      <xdr:spPr>
        <a:xfrm>
          <a:off x="13096875" y="12764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7620</xdr:rowOff>
    </xdr:from>
    <xdr:to>
      <xdr:col>81</xdr:col>
      <xdr:colOff>50800</xdr:colOff>
      <xdr:row>83</xdr:row>
      <xdr:rowOff>47625</xdr:rowOff>
    </xdr:to>
    <xdr:cxnSp macro="">
      <xdr:nvCxnSpPr>
        <xdr:cNvPr id="734" name="直線コネクタ 733">
          <a:extLst>
            <a:ext uri="{FF2B5EF4-FFF2-40B4-BE49-F238E27FC236}">
              <a16:creationId xmlns:a16="http://schemas.microsoft.com/office/drawing/2014/main" id="{B58E345A-0256-4678-96DE-5C7AB7178703}"/>
            </a:ext>
          </a:extLst>
        </xdr:cNvPr>
        <xdr:cNvCxnSpPr/>
      </xdr:nvCxnSpPr>
      <xdr:spPr>
        <a:xfrm>
          <a:off x="13144500" y="12812395"/>
          <a:ext cx="790575" cy="68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735" name="楕円 734">
          <a:extLst>
            <a:ext uri="{FF2B5EF4-FFF2-40B4-BE49-F238E27FC236}">
              <a16:creationId xmlns:a16="http://schemas.microsoft.com/office/drawing/2014/main" id="{C9A4B514-3E67-4092-B886-4C38A9D2AB1A}"/>
            </a:ext>
          </a:extLst>
        </xdr:cNvPr>
        <xdr:cNvSpPr/>
      </xdr:nvSpPr>
      <xdr:spPr>
        <a:xfrm>
          <a:off x="12296775" y="133172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7620</xdr:rowOff>
    </xdr:from>
    <xdr:to>
      <xdr:col>76</xdr:col>
      <xdr:colOff>114300</xdr:colOff>
      <xdr:row>82</xdr:row>
      <xdr:rowOff>83820</xdr:rowOff>
    </xdr:to>
    <xdr:cxnSp macro="">
      <xdr:nvCxnSpPr>
        <xdr:cNvPr id="736" name="直線コネクタ 735">
          <a:extLst>
            <a:ext uri="{FF2B5EF4-FFF2-40B4-BE49-F238E27FC236}">
              <a16:creationId xmlns:a16="http://schemas.microsoft.com/office/drawing/2014/main" id="{3A2663F8-297B-4383-B1DA-ED0A2807F448}"/>
            </a:ext>
          </a:extLst>
        </xdr:cNvPr>
        <xdr:cNvCxnSpPr/>
      </xdr:nvCxnSpPr>
      <xdr:spPr>
        <a:xfrm flipV="1">
          <a:off x="12344400" y="12812395"/>
          <a:ext cx="800100" cy="56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50164</xdr:rowOff>
    </xdr:from>
    <xdr:to>
      <xdr:col>67</xdr:col>
      <xdr:colOff>101600</xdr:colOff>
      <xdr:row>84</xdr:row>
      <xdr:rowOff>151764</xdr:rowOff>
    </xdr:to>
    <xdr:sp macro="" textlink="">
      <xdr:nvSpPr>
        <xdr:cNvPr id="737" name="楕円 736">
          <a:extLst>
            <a:ext uri="{FF2B5EF4-FFF2-40B4-BE49-F238E27FC236}">
              <a16:creationId xmlns:a16="http://schemas.microsoft.com/office/drawing/2014/main" id="{58D6FD1F-126D-485A-A8F4-3E20BD009E34}"/>
            </a:ext>
          </a:extLst>
        </xdr:cNvPr>
        <xdr:cNvSpPr/>
      </xdr:nvSpPr>
      <xdr:spPr>
        <a:xfrm>
          <a:off x="11487150" y="136582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83820</xdr:rowOff>
    </xdr:from>
    <xdr:to>
      <xdr:col>71</xdr:col>
      <xdr:colOff>177800</xdr:colOff>
      <xdr:row>84</xdr:row>
      <xdr:rowOff>100964</xdr:rowOff>
    </xdr:to>
    <xdr:cxnSp macro="">
      <xdr:nvCxnSpPr>
        <xdr:cNvPr id="738" name="直線コネクタ 737">
          <a:extLst>
            <a:ext uri="{FF2B5EF4-FFF2-40B4-BE49-F238E27FC236}">
              <a16:creationId xmlns:a16="http://schemas.microsoft.com/office/drawing/2014/main" id="{EA12122A-7651-4874-BCA3-5886B292E32A}"/>
            </a:ext>
          </a:extLst>
        </xdr:cNvPr>
        <xdr:cNvCxnSpPr/>
      </xdr:nvCxnSpPr>
      <xdr:spPr>
        <a:xfrm flipV="1">
          <a:off x="11534775" y="13374370"/>
          <a:ext cx="809625" cy="34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739" name="n_1aveValue【消防施設】&#10;有形固定資産減価償却率">
          <a:extLst>
            <a:ext uri="{FF2B5EF4-FFF2-40B4-BE49-F238E27FC236}">
              <a16:creationId xmlns:a16="http://schemas.microsoft.com/office/drawing/2014/main" id="{6DBCA8E5-8BB2-4027-A9D6-C45F9E9971E4}"/>
            </a:ext>
          </a:extLst>
        </xdr:cNvPr>
        <xdr:cNvSpPr txBox="1"/>
      </xdr:nvSpPr>
      <xdr:spPr>
        <a:xfrm>
          <a:off x="13745219" y="1299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144797</xdr:rowOff>
    </xdr:from>
    <xdr:ext cx="405111" cy="259045"/>
    <xdr:sp macro="" textlink="">
      <xdr:nvSpPr>
        <xdr:cNvPr id="740" name="n_2aveValue【消防施設】&#10;有形固定資産減価償却率">
          <a:extLst>
            <a:ext uri="{FF2B5EF4-FFF2-40B4-BE49-F238E27FC236}">
              <a16:creationId xmlns:a16="http://schemas.microsoft.com/office/drawing/2014/main" id="{50785D6D-43FB-4E86-8483-0AEA534AE3A1}"/>
            </a:ext>
          </a:extLst>
        </xdr:cNvPr>
        <xdr:cNvSpPr txBox="1"/>
      </xdr:nvSpPr>
      <xdr:spPr>
        <a:xfrm>
          <a:off x="12964169"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741" name="n_3aveValue【消防施設】&#10;有形固定資産減価償却率">
          <a:extLst>
            <a:ext uri="{FF2B5EF4-FFF2-40B4-BE49-F238E27FC236}">
              <a16:creationId xmlns:a16="http://schemas.microsoft.com/office/drawing/2014/main" id="{29288456-A208-411F-8D11-9EC799795E71}"/>
            </a:ext>
          </a:extLst>
        </xdr:cNvPr>
        <xdr:cNvSpPr txBox="1"/>
      </xdr:nvSpPr>
      <xdr:spPr>
        <a:xfrm>
          <a:off x="12164069" y="1292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80663</xdr:rowOff>
    </xdr:from>
    <xdr:ext cx="405111" cy="259045"/>
    <xdr:sp macro="" textlink="">
      <xdr:nvSpPr>
        <xdr:cNvPr id="742" name="n_4aveValue【消防施設】&#10;有形固定資産減価償却率">
          <a:extLst>
            <a:ext uri="{FF2B5EF4-FFF2-40B4-BE49-F238E27FC236}">
              <a16:creationId xmlns:a16="http://schemas.microsoft.com/office/drawing/2014/main" id="{83672192-B477-4816-B129-DB6BAA36A7DB}"/>
            </a:ext>
          </a:extLst>
        </xdr:cNvPr>
        <xdr:cNvSpPr txBox="1"/>
      </xdr:nvSpPr>
      <xdr:spPr>
        <a:xfrm>
          <a:off x="11354444" y="1304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89552</xdr:rowOff>
    </xdr:from>
    <xdr:ext cx="405111" cy="259045"/>
    <xdr:sp macro="" textlink="">
      <xdr:nvSpPr>
        <xdr:cNvPr id="743" name="n_1mainValue【消防施設】&#10;有形固定資産減価償却率">
          <a:extLst>
            <a:ext uri="{FF2B5EF4-FFF2-40B4-BE49-F238E27FC236}">
              <a16:creationId xmlns:a16="http://schemas.microsoft.com/office/drawing/2014/main" id="{DC23DD29-94B8-4816-A153-427B8E430EEF}"/>
            </a:ext>
          </a:extLst>
        </xdr:cNvPr>
        <xdr:cNvSpPr txBox="1"/>
      </xdr:nvSpPr>
      <xdr:spPr>
        <a:xfrm>
          <a:off x="13745219"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74947</xdr:rowOff>
    </xdr:from>
    <xdr:ext cx="405111" cy="259045"/>
    <xdr:sp macro="" textlink="">
      <xdr:nvSpPr>
        <xdr:cNvPr id="744" name="n_2mainValue【消防施設】&#10;有形固定資産減価償却率">
          <a:extLst>
            <a:ext uri="{FF2B5EF4-FFF2-40B4-BE49-F238E27FC236}">
              <a16:creationId xmlns:a16="http://schemas.microsoft.com/office/drawing/2014/main" id="{A35D430F-2DEF-438D-A54A-A963E594E1E0}"/>
            </a:ext>
          </a:extLst>
        </xdr:cNvPr>
        <xdr:cNvSpPr txBox="1"/>
      </xdr:nvSpPr>
      <xdr:spPr>
        <a:xfrm>
          <a:off x="12964169" y="1255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125747</xdr:rowOff>
    </xdr:from>
    <xdr:ext cx="405111" cy="259045"/>
    <xdr:sp macro="" textlink="">
      <xdr:nvSpPr>
        <xdr:cNvPr id="745" name="n_3mainValue【消防施設】&#10;有形固定資産減価償却率">
          <a:extLst>
            <a:ext uri="{FF2B5EF4-FFF2-40B4-BE49-F238E27FC236}">
              <a16:creationId xmlns:a16="http://schemas.microsoft.com/office/drawing/2014/main" id="{4D94A5D6-79E4-44E9-8ACC-868A27788446}"/>
            </a:ext>
          </a:extLst>
        </xdr:cNvPr>
        <xdr:cNvSpPr txBox="1"/>
      </xdr:nvSpPr>
      <xdr:spPr>
        <a:xfrm>
          <a:off x="12164069"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142891</xdr:rowOff>
    </xdr:from>
    <xdr:ext cx="405111" cy="259045"/>
    <xdr:sp macro="" textlink="">
      <xdr:nvSpPr>
        <xdr:cNvPr id="746" name="n_4mainValue【消防施設】&#10;有形固定資産減価償却率">
          <a:extLst>
            <a:ext uri="{FF2B5EF4-FFF2-40B4-BE49-F238E27FC236}">
              <a16:creationId xmlns:a16="http://schemas.microsoft.com/office/drawing/2014/main" id="{D008E266-4019-40B2-9881-32F8E8A9DB20}"/>
            </a:ext>
          </a:extLst>
        </xdr:cNvPr>
        <xdr:cNvSpPr txBox="1"/>
      </xdr:nvSpPr>
      <xdr:spPr>
        <a:xfrm>
          <a:off x="113544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7" name="正方形/長方形 746">
          <a:extLst>
            <a:ext uri="{FF2B5EF4-FFF2-40B4-BE49-F238E27FC236}">
              <a16:creationId xmlns:a16="http://schemas.microsoft.com/office/drawing/2014/main" id="{CCE18D50-2A86-4CBC-81C3-7D4AFF15E9C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8" name="正方形/長方形 747">
          <a:extLst>
            <a:ext uri="{FF2B5EF4-FFF2-40B4-BE49-F238E27FC236}">
              <a16:creationId xmlns:a16="http://schemas.microsoft.com/office/drawing/2014/main" id="{D1011AFE-A263-490F-A9FE-35C3B9C3471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9" name="正方形/長方形 748">
          <a:extLst>
            <a:ext uri="{FF2B5EF4-FFF2-40B4-BE49-F238E27FC236}">
              <a16:creationId xmlns:a16="http://schemas.microsoft.com/office/drawing/2014/main" id="{4F914F91-6458-46DE-915F-B2D5236C7FB7}"/>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50" name="正方形/長方形 749">
          <a:extLst>
            <a:ext uri="{FF2B5EF4-FFF2-40B4-BE49-F238E27FC236}">
              <a16:creationId xmlns:a16="http://schemas.microsoft.com/office/drawing/2014/main" id="{35E8CAD1-7133-46D6-B6FA-94CCE7C76BC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1" name="正方形/長方形 750">
          <a:extLst>
            <a:ext uri="{FF2B5EF4-FFF2-40B4-BE49-F238E27FC236}">
              <a16:creationId xmlns:a16="http://schemas.microsoft.com/office/drawing/2014/main" id="{C88D2CA3-C354-48CB-81B9-EBE53868B84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2" name="正方形/長方形 751">
          <a:extLst>
            <a:ext uri="{FF2B5EF4-FFF2-40B4-BE49-F238E27FC236}">
              <a16:creationId xmlns:a16="http://schemas.microsoft.com/office/drawing/2014/main" id="{A45514E7-9DBF-435B-8951-88787B43DEE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3" name="正方形/長方形 752">
          <a:extLst>
            <a:ext uri="{FF2B5EF4-FFF2-40B4-BE49-F238E27FC236}">
              <a16:creationId xmlns:a16="http://schemas.microsoft.com/office/drawing/2014/main" id="{F2F4DEBD-A5E8-4CEC-8F93-43038C7DE692}"/>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4" name="正方形/長方形 753">
          <a:extLst>
            <a:ext uri="{FF2B5EF4-FFF2-40B4-BE49-F238E27FC236}">
              <a16:creationId xmlns:a16="http://schemas.microsoft.com/office/drawing/2014/main" id="{65783CC4-8AA5-47CD-AFA3-29CF580C2CD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5" name="テキスト ボックス 754">
          <a:extLst>
            <a:ext uri="{FF2B5EF4-FFF2-40B4-BE49-F238E27FC236}">
              <a16:creationId xmlns:a16="http://schemas.microsoft.com/office/drawing/2014/main" id="{8BAD36F9-A540-4860-BD5E-73F47670106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6" name="直線コネクタ 755">
          <a:extLst>
            <a:ext uri="{FF2B5EF4-FFF2-40B4-BE49-F238E27FC236}">
              <a16:creationId xmlns:a16="http://schemas.microsoft.com/office/drawing/2014/main" id="{1066B982-05A8-4E87-9269-7599FB94E1F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57" name="直線コネクタ 756">
          <a:extLst>
            <a:ext uri="{FF2B5EF4-FFF2-40B4-BE49-F238E27FC236}">
              <a16:creationId xmlns:a16="http://schemas.microsoft.com/office/drawing/2014/main" id="{59687FA9-5EA0-4500-A3A6-CC283F16EB09}"/>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58" name="テキスト ボックス 757">
          <a:extLst>
            <a:ext uri="{FF2B5EF4-FFF2-40B4-BE49-F238E27FC236}">
              <a16:creationId xmlns:a16="http://schemas.microsoft.com/office/drawing/2014/main" id="{62C52DB9-E0FE-41F2-902B-CC46D2ADBA21}"/>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59" name="直線コネクタ 758">
          <a:extLst>
            <a:ext uri="{FF2B5EF4-FFF2-40B4-BE49-F238E27FC236}">
              <a16:creationId xmlns:a16="http://schemas.microsoft.com/office/drawing/2014/main" id="{CFBA7675-D90F-477E-A235-1D6B46C365AB}"/>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60" name="テキスト ボックス 759">
          <a:extLst>
            <a:ext uri="{FF2B5EF4-FFF2-40B4-BE49-F238E27FC236}">
              <a16:creationId xmlns:a16="http://schemas.microsoft.com/office/drawing/2014/main" id="{FA05BEE9-61A1-409B-900F-C042CA3E6FDF}"/>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61" name="直線コネクタ 760">
          <a:extLst>
            <a:ext uri="{FF2B5EF4-FFF2-40B4-BE49-F238E27FC236}">
              <a16:creationId xmlns:a16="http://schemas.microsoft.com/office/drawing/2014/main" id="{3958A27E-9BE2-4C6B-B4ED-DB8986DE0DC7}"/>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62" name="テキスト ボックス 761">
          <a:extLst>
            <a:ext uri="{FF2B5EF4-FFF2-40B4-BE49-F238E27FC236}">
              <a16:creationId xmlns:a16="http://schemas.microsoft.com/office/drawing/2014/main" id="{C45BB045-9653-4CDB-9F21-4B682DE8E8B2}"/>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63" name="直線コネクタ 762">
          <a:extLst>
            <a:ext uri="{FF2B5EF4-FFF2-40B4-BE49-F238E27FC236}">
              <a16:creationId xmlns:a16="http://schemas.microsoft.com/office/drawing/2014/main" id="{919A5B16-AED5-4FFB-8547-2CB3FE039198}"/>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64" name="テキスト ボックス 763">
          <a:extLst>
            <a:ext uri="{FF2B5EF4-FFF2-40B4-BE49-F238E27FC236}">
              <a16:creationId xmlns:a16="http://schemas.microsoft.com/office/drawing/2014/main" id="{89430D47-4B49-407C-B118-84449800D8CE}"/>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5" name="直線コネクタ 764">
          <a:extLst>
            <a:ext uri="{FF2B5EF4-FFF2-40B4-BE49-F238E27FC236}">
              <a16:creationId xmlns:a16="http://schemas.microsoft.com/office/drawing/2014/main" id="{8AE47C64-E3CD-4925-85B2-4939AFAD6D7B}"/>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6" name="テキスト ボックス 765">
          <a:extLst>
            <a:ext uri="{FF2B5EF4-FFF2-40B4-BE49-F238E27FC236}">
              <a16:creationId xmlns:a16="http://schemas.microsoft.com/office/drawing/2014/main" id="{767739C7-4399-442F-9042-AB09147D843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7" name="【消防施設】&#10;一人当たり面積グラフ枠">
          <a:extLst>
            <a:ext uri="{FF2B5EF4-FFF2-40B4-BE49-F238E27FC236}">
              <a16:creationId xmlns:a16="http://schemas.microsoft.com/office/drawing/2014/main" id="{C9C13109-8121-4EF0-ABA9-F075F7E9B61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768" name="直線コネクタ 767">
          <a:extLst>
            <a:ext uri="{FF2B5EF4-FFF2-40B4-BE49-F238E27FC236}">
              <a16:creationId xmlns:a16="http://schemas.microsoft.com/office/drawing/2014/main" id="{69C48419-7C10-4C76-85F7-F961C1A926EF}"/>
            </a:ext>
          </a:extLst>
        </xdr:cNvPr>
        <xdr:cNvCxnSpPr/>
      </xdr:nvCxnSpPr>
      <xdr:spPr>
        <a:xfrm flipV="1">
          <a:off x="19954239" y="12773788"/>
          <a:ext cx="0" cy="1135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769" name="【消防施設】&#10;一人当たり面積最小値テキスト">
          <a:extLst>
            <a:ext uri="{FF2B5EF4-FFF2-40B4-BE49-F238E27FC236}">
              <a16:creationId xmlns:a16="http://schemas.microsoft.com/office/drawing/2014/main" id="{FED5C435-9594-4BCA-BC79-75C6BF678413}"/>
            </a:ext>
          </a:extLst>
        </xdr:cNvPr>
        <xdr:cNvSpPr txBox="1"/>
      </xdr:nvSpPr>
      <xdr:spPr>
        <a:xfrm>
          <a:off x="19992975" y="1391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770" name="直線コネクタ 769">
          <a:extLst>
            <a:ext uri="{FF2B5EF4-FFF2-40B4-BE49-F238E27FC236}">
              <a16:creationId xmlns:a16="http://schemas.microsoft.com/office/drawing/2014/main" id="{FA7E0E8C-7C85-4529-9EA5-3178BD08151A}"/>
            </a:ext>
          </a:extLst>
        </xdr:cNvPr>
        <xdr:cNvCxnSpPr/>
      </xdr:nvCxnSpPr>
      <xdr:spPr>
        <a:xfrm>
          <a:off x="19878675" y="13909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771" name="【消防施設】&#10;一人当たり面積最大値テキスト">
          <a:extLst>
            <a:ext uri="{FF2B5EF4-FFF2-40B4-BE49-F238E27FC236}">
              <a16:creationId xmlns:a16="http://schemas.microsoft.com/office/drawing/2014/main" id="{83768B1C-A981-4870-B36D-7A73928D95DE}"/>
            </a:ext>
          </a:extLst>
        </xdr:cNvPr>
        <xdr:cNvSpPr txBox="1"/>
      </xdr:nvSpPr>
      <xdr:spPr>
        <a:xfrm>
          <a:off x="19992975" y="1256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772" name="直線コネクタ 771">
          <a:extLst>
            <a:ext uri="{FF2B5EF4-FFF2-40B4-BE49-F238E27FC236}">
              <a16:creationId xmlns:a16="http://schemas.microsoft.com/office/drawing/2014/main" id="{75FE1AB0-B5BB-47C7-8D69-C826808C9FAD}"/>
            </a:ext>
          </a:extLst>
        </xdr:cNvPr>
        <xdr:cNvCxnSpPr/>
      </xdr:nvCxnSpPr>
      <xdr:spPr>
        <a:xfrm>
          <a:off x="19878675" y="127737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773" name="【消防施設】&#10;一人当たり面積平均値テキスト">
          <a:extLst>
            <a:ext uri="{FF2B5EF4-FFF2-40B4-BE49-F238E27FC236}">
              <a16:creationId xmlns:a16="http://schemas.microsoft.com/office/drawing/2014/main" id="{10BA4B7C-EDE2-4114-BA12-892CB3BAECE9}"/>
            </a:ext>
          </a:extLst>
        </xdr:cNvPr>
        <xdr:cNvSpPr txBox="1"/>
      </xdr:nvSpPr>
      <xdr:spPr>
        <a:xfrm>
          <a:off x="19992975" y="13458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774" name="フローチャート: 判断 773">
          <a:extLst>
            <a:ext uri="{FF2B5EF4-FFF2-40B4-BE49-F238E27FC236}">
              <a16:creationId xmlns:a16="http://schemas.microsoft.com/office/drawing/2014/main" id="{29C4265C-C9E8-4549-9006-92603CA3A0DB}"/>
            </a:ext>
          </a:extLst>
        </xdr:cNvPr>
        <xdr:cNvSpPr/>
      </xdr:nvSpPr>
      <xdr:spPr>
        <a:xfrm>
          <a:off x="19897725" y="136034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775" name="フローチャート: 判断 774">
          <a:extLst>
            <a:ext uri="{FF2B5EF4-FFF2-40B4-BE49-F238E27FC236}">
              <a16:creationId xmlns:a16="http://schemas.microsoft.com/office/drawing/2014/main" id="{0329863B-1051-43B8-BE8A-21D0922DA1DB}"/>
            </a:ext>
          </a:extLst>
        </xdr:cNvPr>
        <xdr:cNvSpPr/>
      </xdr:nvSpPr>
      <xdr:spPr>
        <a:xfrm>
          <a:off x="19154775" y="135929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776" name="フローチャート: 判断 775">
          <a:extLst>
            <a:ext uri="{FF2B5EF4-FFF2-40B4-BE49-F238E27FC236}">
              <a16:creationId xmlns:a16="http://schemas.microsoft.com/office/drawing/2014/main" id="{B1CB9DB4-550F-4D8C-8A72-DAA5E999B47B}"/>
            </a:ext>
          </a:extLst>
        </xdr:cNvPr>
        <xdr:cNvSpPr/>
      </xdr:nvSpPr>
      <xdr:spPr>
        <a:xfrm>
          <a:off x="18345150" y="135911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777" name="フローチャート: 判断 776">
          <a:extLst>
            <a:ext uri="{FF2B5EF4-FFF2-40B4-BE49-F238E27FC236}">
              <a16:creationId xmlns:a16="http://schemas.microsoft.com/office/drawing/2014/main" id="{22D16CAC-69CF-4A7D-9BB1-BA339EF1249C}"/>
            </a:ext>
          </a:extLst>
        </xdr:cNvPr>
        <xdr:cNvSpPr/>
      </xdr:nvSpPr>
      <xdr:spPr>
        <a:xfrm>
          <a:off x="17554575" y="135989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78" name="フローチャート: 判断 777">
          <a:extLst>
            <a:ext uri="{FF2B5EF4-FFF2-40B4-BE49-F238E27FC236}">
              <a16:creationId xmlns:a16="http://schemas.microsoft.com/office/drawing/2014/main" id="{8B4E3062-FE7E-47EB-A237-FA531211032E}"/>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9" name="テキスト ボックス 778">
          <a:extLst>
            <a:ext uri="{FF2B5EF4-FFF2-40B4-BE49-F238E27FC236}">
              <a16:creationId xmlns:a16="http://schemas.microsoft.com/office/drawing/2014/main" id="{4FE0F8E7-26A1-4A13-A8AD-245A337E13A1}"/>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73DFE09C-49B4-44CF-BDD4-CA66F2B5B4F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BB8F3E90-C33B-416F-8F76-06E97F34905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CA3C3606-0523-4AD1-9F6A-7881638A788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4987904C-4264-4404-B6A8-C68FFB39E24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17018</xdr:rowOff>
    </xdr:from>
    <xdr:to>
      <xdr:col>116</xdr:col>
      <xdr:colOff>114300</xdr:colOff>
      <xdr:row>85</xdr:row>
      <xdr:rowOff>118618</xdr:rowOff>
    </xdr:to>
    <xdr:sp macro="" textlink="">
      <xdr:nvSpPr>
        <xdr:cNvPr id="784" name="楕円 783">
          <a:extLst>
            <a:ext uri="{FF2B5EF4-FFF2-40B4-BE49-F238E27FC236}">
              <a16:creationId xmlns:a16="http://schemas.microsoft.com/office/drawing/2014/main" id="{19F1A677-2361-456D-9015-0FF487E3A4E6}"/>
            </a:ext>
          </a:extLst>
        </xdr:cNvPr>
        <xdr:cNvSpPr/>
      </xdr:nvSpPr>
      <xdr:spPr>
        <a:xfrm>
          <a:off x="19897725" y="137901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103395</xdr:rowOff>
    </xdr:from>
    <xdr:ext cx="469744" cy="259045"/>
    <xdr:sp macro="" textlink="">
      <xdr:nvSpPr>
        <xdr:cNvPr id="785" name="【消防施設】&#10;一人当たり面積該当値テキスト">
          <a:extLst>
            <a:ext uri="{FF2B5EF4-FFF2-40B4-BE49-F238E27FC236}">
              <a16:creationId xmlns:a16="http://schemas.microsoft.com/office/drawing/2014/main" id="{23EFADA0-4A50-4FD4-86D0-C2596D9F306F}"/>
            </a:ext>
          </a:extLst>
        </xdr:cNvPr>
        <xdr:cNvSpPr txBox="1"/>
      </xdr:nvSpPr>
      <xdr:spPr>
        <a:xfrm>
          <a:off x="19992975" y="1371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xdr:rowOff>
    </xdr:from>
    <xdr:to>
      <xdr:col>112</xdr:col>
      <xdr:colOff>38100</xdr:colOff>
      <xdr:row>85</xdr:row>
      <xdr:rowOff>118618</xdr:rowOff>
    </xdr:to>
    <xdr:sp macro="" textlink="">
      <xdr:nvSpPr>
        <xdr:cNvPr id="786" name="楕円 785">
          <a:extLst>
            <a:ext uri="{FF2B5EF4-FFF2-40B4-BE49-F238E27FC236}">
              <a16:creationId xmlns:a16="http://schemas.microsoft.com/office/drawing/2014/main" id="{248B75C4-E401-4DBE-A06D-3B1B879F7046}"/>
            </a:ext>
          </a:extLst>
        </xdr:cNvPr>
        <xdr:cNvSpPr/>
      </xdr:nvSpPr>
      <xdr:spPr>
        <a:xfrm>
          <a:off x="19154775" y="137901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67818</xdr:rowOff>
    </xdr:from>
    <xdr:to>
      <xdr:col>116</xdr:col>
      <xdr:colOff>63500</xdr:colOff>
      <xdr:row>85</xdr:row>
      <xdr:rowOff>67818</xdr:rowOff>
    </xdr:to>
    <xdr:cxnSp macro="">
      <xdr:nvCxnSpPr>
        <xdr:cNvPr id="787" name="直線コネクタ 786">
          <a:extLst>
            <a:ext uri="{FF2B5EF4-FFF2-40B4-BE49-F238E27FC236}">
              <a16:creationId xmlns:a16="http://schemas.microsoft.com/office/drawing/2014/main" id="{C10EA0EB-7B85-498C-86F9-96549676AA3E}"/>
            </a:ext>
          </a:extLst>
        </xdr:cNvPr>
        <xdr:cNvCxnSpPr/>
      </xdr:nvCxnSpPr>
      <xdr:spPr>
        <a:xfrm>
          <a:off x="19202400" y="1383779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49022</xdr:rowOff>
    </xdr:from>
    <xdr:to>
      <xdr:col>107</xdr:col>
      <xdr:colOff>101600</xdr:colOff>
      <xdr:row>85</xdr:row>
      <xdr:rowOff>150622</xdr:rowOff>
    </xdr:to>
    <xdr:sp macro="" textlink="">
      <xdr:nvSpPr>
        <xdr:cNvPr id="788" name="楕円 787">
          <a:extLst>
            <a:ext uri="{FF2B5EF4-FFF2-40B4-BE49-F238E27FC236}">
              <a16:creationId xmlns:a16="http://schemas.microsoft.com/office/drawing/2014/main" id="{6F03E1BC-AEE0-4DCC-BD24-9E61889822CF}"/>
            </a:ext>
          </a:extLst>
        </xdr:cNvPr>
        <xdr:cNvSpPr/>
      </xdr:nvSpPr>
      <xdr:spPr>
        <a:xfrm>
          <a:off x="18345150" y="1381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67818</xdr:rowOff>
    </xdr:from>
    <xdr:to>
      <xdr:col>111</xdr:col>
      <xdr:colOff>177800</xdr:colOff>
      <xdr:row>85</xdr:row>
      <xdr:rowOff>99822</xdr:rowOff>
    </xdr:to>
    <xdr:cxnSp macro="">
      <xdr:nvCxnSpPr>
        <xdr:cNvPr id="789" name="直線コネクタ 788">
          <a:extLst>
            <a:ext uri="{FF2B5EF4-FFF2-40B4-BE49-F238E27FC236}">
              <a16:creationId xmlns:a16="http://schemas.microsoft.com/office/drawing/2014/main" id="{03AF69A1-DF16-445A-BC5E-2A51ABA40BE9}"/>
            </a:ext>
          </a:extLst>
        </xdr:cNvPr>
        <xdr:cNvCxnSpPr/>
      </xdr:nvCxnSpPr>
      <xdr:spPr>
        <a:xfrm flipV="1">
          <a:off x="18392775" y="13837793"/>
          <a:ext cx="809625"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35306</xdr:rowOff>
    </xdr:from>
    <xdr:to>
      <xdr:col>102</xdr:col>
      <xdr:colOff>165100</xdr:colOff>
      <xdr:row>85</xdr:row>
      <xdr:rowOff>136906</xdr:rowOff>
    </xdr:to>
    <xdr:sp macro="" textlink="">
      <xdr:nvSpPr>
        <xdr:cNvPr id="790" name="楕円 789">
          <a:extLst>
            <a:ext uri="{FF2B5EF4-FFF2-40B4-BE49-F238E27FC236}">
              <a16:creationId xmlns:a16="http://schemas.microsoft.com/office/drawing/2014/main" id="{C0009579-2352-4CA1-9F3E-734A64A5BD85}"/>
            </a:ext>
          </a:extLst>
        </xdr:cNvPr>
        <xdr:cNvSpPr/>
      </xdr:nvSpPr>
      <xdr:spPr>
        <a:xfrm>
          <a:off x="17554575" y="138084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86106</xdr:rowOff>
    </xdr:from>
    <xdr:to>
      <xdr:col>107</xdr:col>
      <xdr:colOff>50800</xdr:colOff>
      <xdr:row>85</xdr:row>
      <xdr:rowOff>99822</xdr:rowOff>
    </xdr:to>
    <xdr:cxnSp macro="">
      <xdr:nvCxnSpPr>
        <xdr:cNvPr id="791" name="直線コネクタ 790">
          <a:extLst>
            <a:ext uri="{FF2B5EF4-FFF2-40B4-BE49-F238E27FC236}">
              <a16:creationId xmlns:a16="http://schemas.microsoft.com/office/drawing/2014/main" id="{B52AC658-A1A7-4792-B202-013F6A9D7E06}"/>
            </a:ext>
          </a:extLst>
        </xdr:cNvPr>
        <xdr:cNvCxnSpPr/>
      </xdr:nvCxnSpPr>
      <xdr:spPr>
        <a:xfrm>
          <a:off x="17602200" y="13856081"/>
          <a:ext cx="790575"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49022</xdr:rowOff>
    </xdr:from>
    <xdr:to>
      <xdr:col>98</xdr:col>
      <xdr:colOff>38100</xdr:colOff>
      <xdr:row>85</xdr:row>
      <xdr:rowOff>150622</xdr:rowOff>
    </xdr:to>
    <xdr:sp macro="" textlink="">
      <xdr:nvSpPr>
        <xdr:cNvPr id="792" name="楕円 791">
          <a:extLst>
            <a:ext uri="{FF2B5EF4-FFF2-40B4-BE49-F238E27FC236}">
              <a16:creationId xmlns:a16="http://schemas.microsoft.com/office/drawing/2014/main" id="{BE0CF332-074D-47B7-8A0D-A8704E9E68F1}"/>
            </a:ext>
          </a:extLst>
        </xdr:cNvPr>
        <xdr:cNvSpPr/>
      </xdr:nvSpPr>
      <xdr:spPr>
        <a:xfrm>
          <a:off x="16754475" y="138189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86106</xdr:rowOff>
    </xdr:from>
    <xdr:to>
      <xdr:col>102</xdr:col>
      <xdr:colOff>114300</xdr:colOff>
      <xdr:row>85</xdr:row>
      <xdr:rowOff>99822</xdr:rowOff>
    </xdr:to>
    <xdr:cxnSp macro="">
      <xdr:nvCxnSpPr>
        <xdr:cNvPr id="793" name="直線コネクタ 792">
          <a:extLst>
            <a:ext uri="{FF2B5EF4-FFF2-40B4-BE49-F238E27FC236}">
              <a16:creationId xmlns:a16="http://schemas.microsoft.com/office/drawing/2014/main" id="{24454380-0B5B-4E48-BF3D-19B033068E52}"/>
            </a:ext>
          </a:extLst>
        </xdr:cNvPr>
        <xdr:cNvCxnSpPr/>
      </xdr:nvCxnSpPr>
      <xdr:spPr>
        <a:xfrm flipV="1">
          <a:off x="16802100" y="13856081"/>
          <a:ext cx="800100" cy="2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794" name="n_1aveValue【消防施設】&#10;一人当たり面積">
          <a:extLst>
            <a:ext uri="{FF2B5EF4-FFF2-40B4-BE49-F238E27FC236}">
              <a16:creationId xmlns:a16="http://schemas.microsoft.com/office/drawing/2014/main" id="{E91E19CA-44EC-4A62-81AF-BC18D5CA1CA1}"/>
            </a:ext>
          </a:extLst>
        </xdr:cNvPr>
        <xdr:cNvSpPr txBox="1"/>
      </xdr:nvSpPr>
      <xdr:spPr>
        <a:xfrm>
          <a:off x="18983402" y="13371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795" name="n_2aveValue【消防施設】&#10;一人当たり面積">
          <a:extLst>
            <a:ext uri="{FF2B5EF4-FFF2-40B4-BE49-F238E27FC236}">
              <a16:creationId xmlns:a16="http://schemas.microsoft.com/office/drawing/2014/main" id="{C812A9BE-6073-4757-8A24-C1678F95E9D3}"/>
            </a:ext>
          </a:extLst>
        </xdr:cNvPr>
        <xdr:cNvSpPr txBox="1"/>
      </xdr:nvSpPr>
      <xdr:spPr>
        <a:xfrm>
          <a:off x="18183302" y="1337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796" name="n_3aveValue【消防施設】&#10;一人当たり面積">
          <a:extLst>
            <a:ext uri="{FF2B5EF4-FFF2-40B4-BE49-F238E27FC236}">
              <a16:creationId xmlns:a16="http://schemas.microsoft.com/office/drawing/2014/main" id="{D326D228-5E49-4773-896F-A0ED9B28F781}"/>
            </a:ext>
          </a:extLst>
        </xdr:cNvPr>
        <xdr:cNvSpPr txBox="1"/>
      </xdr:nvSpPr>
      <xdr:spPr>
        <a:xfrm>
          <a:off x="17383202" y="1338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97" name="n_4aveValue【消防施設】&#10;一人当たり面積">
          <a:extLst>
            <a:ext uri="{FF2B5EF4-FFF2-40B4-BE49-F238E27FC236}">
              <a16:creationId xmlns:a16="http://schemas.microsoft.com/office/drawing/2014/main" id="{44FE6CB9-85C0-47EB-994F-EA20E4FF715F}"/>
            </a:ext>
          </a:extLst>
        </xdr:cNvPr>
        <xdr:cNvSpPr txBox="1"/>
      </xdr:nvSpPr>
      <xdr:spPr>
        <a:xfrm>
          <a:off x="16592627" y="1343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109745</xdr:rowOff>
    </xdr:from>
    <xdr:ext cx="469744" cy="259045"/>
    <xdr:sp macro="" textlink="">
      <xdr:nvSpPr>
        <xdr:cNvPr id="798" name="n_1mainValue【消防施設】&#10;一人当たり面積">
          <a:extLst>
            <a:ext uri="{FF2B5EF4-FFF2-40B4-BE49-F238E27FC236}">
              <a16:creationId xmlns:a16="http://schemas.microsoft.com/office/drawing/2014/main" id="{B0580779-AAB1-4051-9E73-98DD20CA00A2}"/>
            </a:ext>
          </a:extLst>
        </xdr:cNvPr>
        <xdr:cNvSpPr txBox="1"/>
      </xdr:nvSpPr>
      <xdr:spPr>
        <a:xfrm>
          <a:off x="18983402" y="1387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141749</xdr:rowOff>
    </xdr:from>
    <xdr:ext cx="469744" cy="259045"/>
    <xdr:sp macro="" textlink="">
      <xdr:nvSpPr>
        <xdr:cNvPr id="799" name="n_2mainValue【消防施設】&#10;一人当たり面積">
          <a:extLst>
            <a:ext uri="{FF2B5EF4-FFF2-40B4-BE49-F238E27FC236}">
              <a16:creationId xmlns:a16="http://schemas.microsoft.com/office/drawing/2014/main" id="{9C5A7D94-EFAA-4A9C-AC2E-12F63EB49B0B}"/>
            </a:ext>
          </a:extLst>
        </xdr:cNvPr>
        <xdr:cNvSpPr txBox="1"/>
      </xdr:nvSpPr>
      <xdr:spPr>
        <a:xfrm>
          <a:off x="181833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128033</xdr:rowOff>
    </xdr:from>
    <xdr:ext cx="469744" cy="259045"/>
    <xdr:sp macro="" textlink="">
      <xdr:nvSpPr>
        <xdr:cNvPr id="800" name="n_3mainValue【消防施設】&#10;一人当たり面積">
          <a:extLst>
            <a:ext uri="{FF2B5EF4-FFF2-40B4-BE49-F238E27FC236}">
              <a16:creationId xmlns:a16="http://schemas.microsoft.com/office/drawing/2014/main" id="{E1F6D6ED-B770-4764-B4E5-A092AF89420B}"/>
            </a:ext>
          </a:extLst>
        </xdr:cNvPr>
        <xdr:cNvSpPr txBox="1"/>
      </xdr:nvSpPr>
      <xdr:spPr>
        <a:xfrm>
          <a:off x="17383202" y="1389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141749</xdr:rowOff>
    </xdr:from>
    <xdr:ext cx="469744" cy="259045"/>
    <xdr:sp macro="" textlink="">
      <xdr:nvSpPr>
        <xdr:cNvPr id="801" name="n_4mainValue【消防施設】&#10;一人当たり面積">
          <a:extLst>
            <a:ext uri="{FF2B5EF4-FFF2-40B4-BE49-F238E27FC236}">
              <a16:creationId xmlns:a16="http://schemas.microsoft.com/office/drawing/2014/main" id="{1F9E2BCD-09B8-46E6-A44A-F80966AF2764}"/>
            </a:ext>
          </a:extLst>
        </xdr:cNvPr>
        <xdr:cNvSpPr txBox="1"/>
      </xdr:nvSpPr>
      <xdr:spPr>
        <a:xfrm>
          <a:off x="16592627"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2" name="正方形/長方形 801">
          <a:extLst>
            <a:ext uri="{FF2B5EF4-FFF2-40B4-BE49-F238E27FC236}">
              <a16:creationId xmlns:a16="http://schemas.microsoft.com/office/drawing/2014/main" id="{37434EED-FDC3-47A3-9CF5-C95F7210A6FC}"/>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3" name="正方形/長方形 802">
          <a:extLst>
            <a:ext uri="{FF2B5EF4-FFF2-40B4-BE49-F238E27FC236}">
              <a16:creationId xmlns:a16="http://schemas.microsoft.com/office/drawing/2014/main" id="{F3950851-8F48-49C4-A15B-790A0C5B365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4" name="正方形/長方形 803">
          <a:extLst>
            <a:ext uri="{FF2B5EF4-FFF2-40B4-BE49-F238E27FC236}">
              <a16:creationId xmlns:a16="http://schemas.microsoft.com/office/drawing/2014/main" id="{18915722-E841-4CEB-9FB2-56E48A22974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5" name="正方形/長方形 804">
          <a:extLst>
            <a:ext uri="{FF2B5EF4-FFF2-40B4-BE49-F238E27FC236}">
              <a16:creationId xmlns:a16="http://schemas.microsoft.com/office/drawing/2014/main" id="{65247175-BFEA-44E8-ADB2-1D722D8EF2ED}"/>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6" name="正方形/長方形 805">
          <a:extLst>
            <a:ext uri="{FF2B5EF4-FFF2-40B4-BE49-F238E27FC236}">
              <a16:creationId xmlns:a16="http://schemas.microsoft.com/office/drawing/2014/main" id="{A3D0E923-7DB1-4458-B5BA-9494355ABD8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7" name="正方形/長方形 806">
          <a:extLst>
            <a:ext uri="{FF2B5EF4-FFF2-40B4-BE49-F238E27FC236}">
              <a16:creationId xmlns:a16="http://schemas.microsoft.com/office/drawing/2014/main" id="{5561E30B-2062-4989-87E1-9A35DF2F446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8" name="正方形/長方形 807">
          <a:extLst>
            <a:ext uri="{FF2B5EF4-FFF2-40B4-BE49-F238E27FC236}">
              <a16:creationId xmlns:a16="http://schemas.microsoft.com/office/drawing/2014/main" id="{A9CB478B-B095-4B5F-B64E-8B1B2EA7C20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9" name="正方形/長方形 808">
          <a:extLst>
            <a:ext uri="{FF2B5EF4-FFF2-40B4-BE49-F238E27FC236}">
              <a16:creationId xmlns:a16="http://schemas.microsoft.com/office/drawing/2014/main" id="{474C0E2A-2A85-4807-AE10-499BF25A009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10" name="テキスト ボックス 809">
          <a:extLst>
            <a:ext uri="{FF2B5EF4-FFF2-40B4-BE49-F238E27FC236}">
              <a16:creationId xmlns:a16="http://schemas.microsoft.com/office/drawing/2014/main" id="{D7F8B2BD-3754-4A91-8BCB-CFF683BE085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11" name="直線コネクタ 810">
          <a:extLst>
            <a:ext uri="{FF2B5EF4-FFF2-40B4-BE49-F238E27FC236}">
              <a16:creationId xmlns:a16="http://schemas.microsoft.com/office/drawing/2014/main" id="{8BEE9586-65CF-49E0-B089-D36AA9E11F3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2" name="テキスト ボックス 811">
          <a:extLst>
            <a:ext uri="{FF2B5EF4-FFF2-40B4-BE49-F238E27FC236}">
              <a16:creationId xmlns:a16="http://schemas.microsoft.com/office/drawing/2014/main" id="{3A2E633D-A357-4ADC-9A18-AB3BA502A6B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3" name="直線コネクタ 812">
          <a:extLst>
            <a:ext uri="{FF2B5EF4-FFF2-40B4-BE49-F238E27FC236}">
              <a16:creationId xmlns:a16="http://schemas.microsoft.com/office/drawing/2014/main" id="{041FB765-B520-4634-8482-B21A9FEDFA5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4" name="テキスト ボックス 813">
          <a:extLst>
            <a:ext uri="{FF2B5EF4-FFF2-40B4-BE49-F238E27FC236}">
              <a16:creationId xmlns:a16="http://schemas.microsoft.com/office/drawing/2014/main" id="{8ECFCC94-E213-4C4F-9D7E-AB39A3C638D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5" name="直線コネクタ 814">
          <a:extLst>
            <a:ext uri="{FF2B5EF4-FFF2-40B4-BE49-F238E27FC236}">
              <a16:creationId xmlns:a16="http://schemas.microsoft.com/office/drawing/2014/main" id="{96E7A31C-AE0C-4B25-B6FB-5F20C1AD23E8}"/>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6" name="テキスト ボックス 815">
          <a:extLst>
            <a:ext uri="{FF2B5EF4-FFF2-40B4-BE49-F238E27FC236}">
              <a16:creationId xmlns:a16="http://schemas.microsoft.com/office/drawing/2014/main" id="{D250533E-ADE7-448E-ACCE-936817BAF6F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7" name="直線コネクタ 816">
          <a:extLst>
            <a:ext uri="{FF2B5EF4-FFF2-40B4-BE49-F238E27FC236}">
              <a16:creationId xmlns:a16="http://schemas.microsoft.com/office/drawing/2014/main" id="{E9A61AF9-471E-4629-A678-B045134CA083}"/>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8" name="テキスト ボックス 817">
          <a:extLst>
            <a:ext uri="{FF2B5EF4-FFF2-40B4-BE49-F238E27FC236}">
              <a16:creationId xmlns:a16="http://schemas.microsoft.com/office/drawing/2014/main" id="{5DD4206E-B0C7-40A6-8A9E-93591567270D}"/>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9" name="直線コネクタ 818">
          <a:extLst>
            <a:ext uri="{FF2B5EF4-FFF2-40B4-BE49-F238E27FC236}">
              <a16:creationId xmlns:a16="http://schemas.microsoft.com/office/drawing/2014/main" id="{5B8F233E-288E-4C59-875B-1C3F3B8F6530}"/>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20" name="テキスト ボックス 819">
          <a:extLst>
            <a:ext uri="{FF2B5EF4-FFF2-40B4-BE49-F238E27FC236}">
              <a16:creationId xmlns:a16="http://schemas.microsoft.com/office/drawing/2014/main" id="{222042A8-04CC-47F1-8D97-84FF0C8E4057}"/>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21" name="直線コネクタ 820">
          <a:extLst>
            <a:ext uri="{FF2B5EF4-FFF2-40B4-BE49-F238E27FC236}">
              <a16:creationId xmlns:a16="http://schemas.microsoft.com/office/drawing/2014/main" id="{A7B03435-9D54-4F38-9CA4-A0DDBD3940AD}"/>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22" name="テキスト ボックス 821">
          <a:extLst>
            <a:ext uri="{FF2B5EF4-FFF2-40B4-BE49-F238E27FC236}">
              <a16:creationId xmlns:a16="http://schemas.microsoft.com/office/drawing/2014/main" id="{7D49AB59-0A74-46D9-860C-DB98B0A0070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3" name="直線コネクタ 822">
          <a:extLst>
            <a:ext uri="{FF2B5EF4-FFF2-40B4-BE49-F238E27FC236}">
              <a16:creationId xmlns:a16="http://schemas.microsoft.com/office/drawing/2014/main" id="{66185597-7FC8-4369-BF6F-EAF7F37FD16F}"/>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4" name="テキスト ボックス 823">
          <a:extLst>
            <a:ext uri="{FF2B5EF4-FFF2-40B4-BE49-F238E27FC236}">
              <a16:creationId xmlns:a16="http://schemas.microsoft.com/office/drawing/2014/main" id="{0AF3A4A1-DD56-48B2-A759-B3AF0D55805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5" name="直線コネクタ 824">
          <a:extLst>
            <a:ext uri="{FF2B5EF4-FFF2-40B4-BE49-F238E27FC236}">
              <a16:creationId xmlns:a16="http://schemas.microsoft.com/office/drawing/2014/main" id="{ACBAC156-3C7A-43A1-AB19-21FA4B9EAA7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6" name="【庁舎】&#10;有形固定資産減価償却率グラフ枠">
          <a:extLst>
            <a:ext uri="{FF2B5EF4-FFF2-40B4-BE49-F238E27FC236}">
              <a16:creationId xmlns:a16="http://schemas.microsoft.com/office/drawing/2014/main" id="{C10A1C70-2AA9-451E-B4CC-85342F70E0D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827" name="直線コネクタ 826">
          <a:extLst>
            <a:ext uri="{FF2B5EF4-FFF2-40B4-BE49-F238E27FC236}">
              <a16:creationId xmlns:a16="http://schemas.microsoft.com/office/drawing/2014/main" id="{9C8D3DFB-B87A-42FB-A03D-AE5751280BE5}"/>
            </a:ext>
          </a:extLst>
        </xdr:cNvPr>
        <xdr:cNvCxnSpPr/>
      </xdr:nvCxnSpPr>
      <xdr:spPr>
        <a:xfrm flipV="1">
          <a:off x="14696439" y="16313241"/>
          <a:ext cx="0" cy="1530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828" name="【庁舎】&#10;有形固定資産減価償却率最小値テキスト">
          <a:extLst>
            <a:ext uri="{FF2B5EF4-FFF2-40B4-BE49-F238E27FC236}">
              <a16:creationId xmlns:a16="http://schemas.microsoft.com/office/drawing/2014/main" id="{8115534B-521C-4562-802A-F3337A362978}"/>
            </a:ext>
          </a:extLst>
        </xdr:cNvPr>
        <xdr:cNvSpPr txBox="1"/>
      </xdr:nvSpPr>
      <xdr:spPr>
        <a:xfrm>
          <a:off x="14735175" y="17850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829" name="直線コネクタ 828">
          <a:extLst>
            <a:ext uri="{FF2B5EF4-FFF2-40B4-BE49-F238E27FC236}">
              <a16:creationId xmlns:a16="http://schemas.microsoft.com/office/drawing/2014/main" id="{250CB6E0-1C79-486D-BE38-E03C59855FB2}"/>
            </a:ext>
          </a:extLst>
        </xdr:cNvPr>
        <xdr:cNvCxnSpPr/>
      </xdr:nvCxnSpPr>
      <xdr:spPr>
        <a:xfrm>
          <a:off x="14611350" y="178434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30" name="【庁舎】&#10;有形固定資産減価償却率最大値テキスト">
          <a:extLst>
            <a:ext uri="{FF2B5EF4-FFF2-40B4-BE49-F238E27FC236}">
              <a16:creationId xmlns:a16="http://schemas.microsoft.com/office/drawing/2014/main" id="{B077436D-17BA-40B2-B6FC-C2975B99C1FA}"/>
            </a:ext>
          </a:extLst>
        </xdr:cNvPr>
        <xdr:cNvSpPr txBox="1"/>
      </xdr:nvSpPr>
      <xdr:spPr>
        <a:xfrm>
          <a:off x="14735175" y="160884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31" name="直線コネクタ 830">
          <a:extLst>
            <a:ext uri="{FF2B5EF4-FFF2-40B4-BE49-F238E27FC236}">
              <a16:creationId xmlns:a16="http://schemas.microsoft.com/office/drawing/2014/main" id="{FCE262C3-163D-4ECA-9E94-394371DC8AAE}"/>
            </a:ext>
          </a:extLst>
        </xdr:cNvPr>
        <xdr:cNvCxnSpPr/>
      </xdr:nvCxnSpPr>
      <xdr:spPr>
        <a:xfrm>
          <a:off x="14611350" y="163132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832" name="【庁舎】&#10;有形固定資産減価償却率平均値テキスト">
          <a:extLst>
            <a:ext uri="{FF2B5EF4-FFF2-40B4-BE49-F238E27FC236}">
              <a16:creationId xmlns:a16="http://schemas.microsoft.com/office/drawing/2014/main" id="{E21C648A-51E0-48AA-80AC-CE715BA24A24}"/>
            </a:ext>
          </a:extLst>
        </xdr:cNvPr>
        <xdr:cNvSpPr txBox="1"/>
      </xdr:nvSpPr>
      <xdr:spPr>
        <a:xfrm>
          <a:off x="14735175" y="16904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833" name="フローチャート: 判断 832">
          <a:extLst>
            <a:ext uri="{FF2B5EF4-FFF2-40B4-BE49-F238E27FC236}">
              <a16:creationId xmlns:a16="http://schemas.microsoft.com/office/drawing/2014/main" id="{642A38C1-C613-4108-9AD3-E338B27DF91C}"/>
            </a:ext>
          </a:extLst>
        </xdr:cNvPr>
        <xdr:cNvSpPr/>
      </xdr:nvSpPr>
      <xdr:spPr>
        <a:xfrm>
          <a:off x="14649450" y="17059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834" name="フローチャート: 判断 833">
          <a:extLst>
            <a:ext uri="{FF2B5EF4-FFF2-40B4-BE49-F238E27FC236}">
              <a16:creationId xmlns:a16="http://schemas.microsoft.com/office/drawing/2014/main" id="{3F9B94F7-0099-4203-9BAF-817BBD9F2AE2}"/>
            </a:ext>
          </a:extLst>
        </xdr:cNvPr>
        <xdr:cNvSpPr/>
      </xdr:nvSpPr>
      <xdr:spPr>
        <a:xfrm>
          <a:off x="13887450" y="171556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35" name="フローチャート: 判断 834">
          <a:extLst>
            <a:ext uri="{FF2B5EF4-FFF2-40B4-BE49-F238E27FC236}">
              <a16:creationId xmlns:a16="http://schemas.microsoft.com/office/drawing/2014/main" id="{57311C45-B692-4034-AC63-C2AE4E91DF6F}"/>
            </a:ext>
          </a:extLst>
        </xdr:cNvPr>
        <xdr:cNvSpPr/>
      </xdr:nvSpPr>
      <xdr:spPr>
        <a:xfrm>
          <a:off x="13096875" y="171000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836" name="フローチャート: 判断 835">
          <a:extLst>
            <a:ext uri="{FF2B5EF4-FFF2-40B4-BE49-F238E27FC236}">
              <a16:creationId xmlns:a16="http://schemas.microsoft.com/office/drawing/2014/main" id="{94E30798-A651-4BDF-AAE3-DE71354F44F8}"/>
            </a:ext>
          </a:extLst>
        </xdr:cNvPr>
        <xdr:cNvSpPr/>
      </xdr:nvSpPr>
      <xdr:spPr>
        <a:xfrm>
          <a:off x="12296775" y="170594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837" name="フローチャート: 判断 836">
          <a:extLst>
            <a:ext uri="{FF2B5EF4-FFF2-40B4-BE49-F238E27FC236}">
              <a16:creationId xmlns:a16="http://schemas.microsoft.com/office/drawing/2014/main" id="{9605F365-3D57-44BA-AE73-E16063F1833B}"/>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6C18495-7428-4BB2-9779-6E6A52EB5D3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E671B44B-68FA-403F-94AE-3C1E0B8AB8A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B8C7BAD6-6AFE-4055-9BCC-862CB175B363}"/>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34900499-5104-4CF8-AD3E-5CE0E0052BB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42E11376-279C-443E-8E25-641B4ACF5ED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36830</xdr:rowOff>
    </xdr:from>
    <xdr:to>
      <xdr:col>85</xdr:col>
      <xdr:colOff>177800</xdr:colOff>
      <xdr:row>108</xdr:row>
      <xdr:rowOff>138430</xdr:rowOff>
    </xdr:to>
    <xdr:sp macro="" textlink="">
      <xdr:nvSpPr>
        <xdr:cNvPr id="843" name="楕円 842">
          <a:extLst>
            <a:ext uri="{FF2B5EF4-FFF2-40B4-BE49-F238E27FC236}">
              <a16:creationId xmlns:a16="http://schemas.microsoft.com/office/drawing/2014/main" id="{7B8BB921-CBC5-4AC7-81F5-92F40B61569D}"/>
            </a:ext>
          </a:extLst>
        </xdr:cNvPr>
        <xdr:cNvSpPr/>
      </xdr:nvSpPr>
      <xdr:spPr>
        <a:xfrm>
          <a:off x="14649450" y="176961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123207</xdr:rowOff>
    </xdr:from>
    <xdr:ext cx="405111" cy="259045"/>
    <xdr:sp macro="" textlink="">
      <xdr:nvSpPr>
        <xdr:cNvPr id="844" name="【庁舎】&#10;有形固定資産減価償却率該当値テキスト">
          <a:extLst>
            <a:ext uri="{FF2B5EF4-FFF2-40B4-BE49-F238E27FC236}">
              <a16:creationId xmlns:a16="http://schemas.microsoft.com/office/drawing/2014/main" id="{90C8D3CE-A82B-44E5-8363-EC2CF7F46B09}"/>
            </a:ext>
          </a:extLst>
        </xdr:cNvPr>
        <xdr:cNvSpPr txBox="1"/>
      </xdr:nvSpPr>
      <xdr:spPr>
        <a:xfrm>
          <a:off x="14735175"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18869</xdr:rowOff>
    </xdr:from>
    <xdr:to>
      <xdr:col>81</xdr:col>
      <xdr:colOff>101600</xdr:colOff>
      <xdr:row>108</xdr:row>
      <xdr:rowOff>120469</xdr:rowOff>
    </xdr:to>
    <xdr:sp macro="" textlink="">
      <xdr:nvSpPr>
        <xdr:cNvPr id="845" name="楕円 844">
          <a:extLst>
            <a:ext uri="{FF2B5EF4-FFF2-40B4-BE49-F238E27FC236}">
              <a16:creationId xmlns:a16="http://schemas.microsoft.com/office/drawing/2014/main" id="{FBA357D8-113A-466D-9714-33C4A728458C}"/>
            </a:ext>
          </a:extLst>
        </xdr:cNvPr>
        <xdr:cNvSpPr/>
      </xdr:nvSpPr>
      <xdr:spPr>
        <a:xfrm>
          <a:off x="13887450" y="176782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69669</xdr:rowOff>
    </xdr:from>
    <xdr:to>
      <xdr:col>85</xdr:col>
      <xdr:colOff>127000</xdr:colOff>
      <xdr:row>108</xdr:row>
      <xdr:rowOff>87630</xdr:rowOff>
    </xdr:to>
    <xdr:cxnSp macro="">
      <xdr:nvCxnSpPr>
        <xdr:cNvPr id="846" name="直線コネクタ 845">
          <a:extLst>
            <a:ext uri="{FF2B5EF4-FFF2-40B4-BE49-F238E27FC236}">
              <a16:creationId xmlns:a16="http://schemas.microsoft.com/office/drawing/2014/main" id="{0186F085-C3FE-4F52-BF2A-6DA94C7DAFAE}"/>
            </a:ext>
          </a:extLst>
        </xdr:cNvPr>
        <xdr:cNvCxnSpPr/>
      </xdr:nvCxnSpPr>
      <xdr:spPr>
        <a:xfrm>
          <a:off x="13935075" y="17725844"/>
          <a:ext cx="762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69487</xdr:rowOff>
    </xdr:from>
    <xdr:to>
      <xdr:col>76</xdr:col>
      <xdr:colOff>165100</xdr:colOff>
      <xdr:row>107</xdr:row>
      <xdr:rowOff>171087</xdr:rowOff>
    </xdr:to>
    <xdr:sp macro="" textlink="">
      <xdr:nvSpPr>
        <xdr:cNvPr id="847" name="楕円 846">
          <a:extLst>
            <a:ext uri="{FF2B5EF4-FFF2-40B4-BE49-F238E27FC236}">
              <a16:creationId xmlns:a16="http://schemas.microsoft.com/office/drawing/2014/main" id="{3896A6CD-5E58-4B8D-BCCD-252CE733D69F}"/>
            </a:ext>
          </a:extLst>
        </xdr:cNvPr>
        <xdr:cNvSpPr/>
      </xdr:nvSpPr>
      <xdr:spPr>
        <a:xfrm>
          <a:off x="13096875" y="175542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120287</xdr:rowOff>
    </xdr:from>
    <xdr:to>
      <xdr:col>81</xdr:col>
      <xdr:colOff>50800</xdr:colOff>
      <xdr:row>108</xdr:row>
      <xdr:rowOff>69669</xdr:rowOff>
    </xdr:to>
    <xdr:cxnSp macro="">
      <xdr:nvCxnSpPr>
        <xdr:cNvPr id="848" name="直線コネクタ 847">
          <a:extLst>
            <a:ext uri="{FF2B5EF4-FFF2-40B4-BE49-F238E27FC236}">
              <a16:creationId xmlns:a16="http://schemas.microsoft.com/office/drawing/2014/main" id="{95E84D24-2EA8-4494-B667-915BC03A3537}"/>
            </a:ext>
          </a:extLst>
        </xdr:cNvPr>
        <xdr:cNvCxnSpPr/>
      </xdr:nvCxnSpPr>
      <xdr:spPr>
        <a:xfrm>
          <a:off x="13144500" y="17611362"/>
          <a:ext cx="790575" cy="11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31931</xdr:rowOff>
    </xdr:from>
    <xdr:to>
      <xdr:col>72</xdr:col>
      <xdr:colOff>38100</xdr:colOff>
      <xdr:row>108</xdr:row>
      <xdr:rowOff>133531</xdr:rowOff>
    </xdr:to>
    <xdr:sp macro="" textlink="">
      <xdr:nvSpPr>
        <xdr:cNvPr id="849" name="楕円 848">
          <a:extLst>
            <a:ext uri="{FF2B5EF4-FFF2-40B4-BE49-F238E27FC236}">
              <a16:creationId xmlns:a16="http://schemas.microsoft.com/office/drawing/2014/main" id="{ABBFE885-6888-489D-A0B1-D49CA6256E39}"/>
            </a:ext>
          </a:extLst>
        </xdr:cNvPr>
        <xdr:cNvSpPr/>
      </xdr:nvSpPr>
      <xdr:spPr>
        <a:xfrm>
          <a:off x="12296775" y="176881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120287</xdr:rowOff>
    </xdr:from>
    <xdr:to>
      <xdr:col>76</xdr:col>
      <xdr:colOff>114300</xdr:colOff>
      <xdr:row>108</xdr:row>
      <xdr:rowOff>82731</xdr:rowOff>
    </xdr:to>
    <xdr:cxnSp macro="">
      <xdr:nvCxnSpPr>
        <xdr:cNvPr id="850" name="直線コネクタ 849">
          <a:extLst>
            <a:ext uri="{FF2B5EF4-FFF2-40B4-BE49-F238E27FC236}">
              <a16:creationId xmlns:a16="http://schemas.microsoft.com/office/drawing/2014/main" id="{AC7551EA-6D47-41B6-B0CC-547BE91F8D95}"/>
            </a:ext>
          </a:extLst>
        </xdr:cNvPr>
        <xdr:cNvCxnSpPr/>
      </xdr:nvCxnSpPr>
      <xdr:spPr>
        <a:xfrm flipV="1">
          <a:off x="12344400" y="17611362"/>
          <a:ext cx="8001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23768</xdr:rowOff>
    </xdr:from>
    <xdr:to>
      <xdr:col>67</xdr:col>
      <xdr:colOff>101600</xdr:colOff>
      <xdr:row>108</xdr:row>
      <xdr:rowOff>125368</xdr:rowOff>
    </xdr:to>
    <xdr:sp macro="" textlink="">
      <xdr:nvSpPr>
        <xdr:cNvPr id="851" name="楕円 850">
          <a:extLst>
            <a:ext uri="{FF2B5EF4-FFF2-40B4-BE49-F238E27FC236}">
              <a16:creationId xmlns:a16="http://schemas.microsoft.com/office/drawing/2014/main" id="{A4E35E10-41D6-4A29-BDEB-26177ABE7ECE}"/>
            </a:ext>
          </a:extLst>
        </xdr:cNvPr>
        <xdr:cNvSpPr/>
      </xdr:nvSpPr>
      <xdr:spPr>
        <a:xfrm>
          <a:off x="11487150" y="176862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74568</xdr:rowOff>
    </xdr:from>
    <xdr:to>
      <xdr:col>71</xdr:col>
      <xdr:colOff>177800</xdr:colOff>
      <xdr:row>108</xdr:row>
      <xdr:rowOff>82731</xdr:rowOff>
    </xdr:to>
    <xdr:cxnSp macro="">
      <xdr:nvCxnSpPr>
        <xdr:cNvPr id="852" name="直線コネクタ 851">
          <a:extLst>
            <a:ext uri="{FF2B5EF4-FFF2-40B4-BE49-F238E27FC236}">
              <a16:creationId xmlns:a16="http://schemas.microsoft.com/office/drawing/2014/main" id="{88358BAB-B4AB-46B0-940A-291FD46DA742}"/>
            </a:ext>
          </a:extLst>
        </xdr:cNvPr>
        <xdr:cNvCxnSpPr/>
      </xdr:nvCxnSpPr>
      <xdr:spPr>
        <a:xfrm>
          <a:off x="11534775" y="17733918"/>
          <a:ext cx="809625"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853" name="n_1aveValue【庁舎】&#10;有形固定資産減価償却率">
          <a:extLst>
            <a:ext uri="{FF2B5EF4-FFF2-40B4-BE49-F238E27FC236}">
              <a16:creationId xmlns:a16="http://schemas.microsoft.com/office/drawing/2014/main" id="{1E7E7281-58E4-4F62-AFEB-126F047E1196}"/>
            </a:ext>
          </a:extLst>
        </xdr:cNvPr>
        <xdr:cNvSpPr txBox="1"/>
      </xdr:nvSpPr>
      <xdr:spPr>
        <a:xfrm>
          <a:off x="13745219" y="169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854" name="n_2aveValue【庁舎】&#10;有形固定資産減価償却率">
          <a:extLst>
            <a:ext uri="{FF2B5EF4-FFF2-40B4-BE49-F238E27FC236}">
              <a16:creationId xmlns:a16="http://schemas.microsoft.com/office/drawing/2014/main" id="{C8ACABF3-8039-4A1C-8D3D-213DA9C267B5}"/>
            </a:ext>
          </a:extLst>
        </xdr:cNvPr>
        <xdr:cNvSpPr txBox="1"/>
      </xdr:nvSpPr>
      <xdr:spPr>
        <a:xfrm>
          <a:off x="129641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35758</xdr:rowOff>
    </xdr:from>
    <xdr:ext cx="405111" cy="259045"/>
    <xdr:sp macro="" textlink="">
      <xdr:nvSpPr>
        <xdr:cNvPr id="855" name="n_3aveValue【庁舎】&#10;有形固定資産減価償却率">
          <a:extLst>
            <a:ext uri="{FF2B5EF4-FFF2-40B4-BE49-F238E27FC236}">
              <a16:creationId xmlns:a16="http://schemas.microsoft.com/office/drawing/2014/main" id="{22B9FC8D-1418-47B9-977E-41B7C39B9AD2}"/>
            </a:ext>
          </a:extLst>
        </xdr:cNvPr>
        <xdr:cNvSpPr txBox="1"/>
      </xdr:nvSpPr>
      <xdr:spPr>
        <a:xfrm>
          <a:off x="12164069" y="1683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856" name="n_4aveValue【庁舎】&#10;有形固定資産減価償却率">
          <a:extLst>
            <a:ext uri="{FF2B5EF4-FFF2-40B4-BE49-F238E27FC236}">
              <a16:creationId xmlns:a16="http://schemas.microsoft.com/office/drawing/2014/main" id="{754D721A-1A49-4572-BFFC-B9B9990BB00B}"/>
            </a:ext>
          </a:extLst>
        </xdr:cNvPr>
        <xdr:cNvSpPr txBox="1"/>
      </xdr:nvSpPr>
      <xdr:spPr>
        <a:xfrm>
          <a:off x="11354444" y="16831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111596</xdr:rowOff>
    </xdr:from>
    <xdr:ext cx="405111" cy="259045"/>
    <xdr:sp macro="" textlink="">
      <xdr:nvSpPr>
        <xdr:cNvPr id="857" name="n_1mainValue【庁舎】&#10;有形固定資産減価償却率">
          <a:extLst>
            <a:ext uri="{FF2B5EF4-FFF2-40B4-BE49-F238E27FC236}">
              <a16:creationId xmlns:a16="http://schemas.microsoft.com/office/drawing/2014/main" id="{FAC8468E-6CD5-43C7-A149-F61F9A137408}"/>
            </a:ext>
          </a:extLst>
        </xdr:cNvPr>
        <xdr:cNvSpPr txBox="1"/>
      </xdr:nvSpPr>
      <xdr:spPr>
        <a:xfrm>
          <a:off x="13745219" y="17770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162214</xdr:rowOff>
    </xdr:from>
    <xdr:ext cx="405111" cy="259045"/>
    <xdr:sp macro="" textlink="">
      <xdr:nvSpPr>
        <xdr:cNvPr id="858" name="n_2mainValue【庁舎】&#10;有形固定資産減価償却率">
          <a:extLst>
            <a:ext uri="{FF2B5EF4-FFF2-40B4-BE49-F238E27FC236}">
              <a16:creationId xmlns:a16="http://schemas.microsoft.com/office/drawing/2014/main" id="{7832A355-D1DE-484D-9989-101EBD9C67C3}"/>
            </a:ext>
          </a:extLst>
        </xdr:cNvPr>
        <xdr:cNvSpPr txBox="1"/>
      </xdr:nvSpPr>
      <xdr:spPr>
        <a:xfrm>
          <a:off x="12964169" y="176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124658</xdr:rowOff>
    </xdr:from>
    <xdr:ext cx="405111" cy="259045"/>
    <xdr:sp macro="" textlink="">
      <xdr:nvSpPr>
        <xdr:cNvPr id="859" name="n_3mainValue【庁舎】&#10;有形固定資産減価償却率">
          <a:extLst>
            <a:ext uri="{FF2B5EF4-FFF2-40B4-BE49-F238E27FC236}">
              <a16:creationId xmlns:a16="http://schemas.microsoft.com/office/drawing/2014/main" id="{44F0628B-9415-4CD5-A4F7-0B22B70CE307}"/>
            </a:ext>
          </a:extLst>
        </xdr:cNvPr>
        <xdr:cNvSpPr txBox="1"/>
      </xdr:nvSpPr>
      <xdr:spPr>
        <a:xfrm>
          <a:off x="12164069" y="1778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116495</xdr:rowOff>
    </xdr:from>
    <xdr:ext cx="405111" cy="259045"/>
    <xdr:sp macro="" textlink="">
      <xdr:nvSpPr>
        <xdr:cNvPr id="860" name="n_4mainValue【庁舎】&#10;有形固定資産減価償却率">
          <a:extLst>
            <a:ext uri="{FF2B5EF4-FFF2-40B4-BE49-F238E27FC236}">
              <a16:creationId xmlns:a16="http://schemas.microsoft.com/office/drawing/2014/main" id="{E933B0EE-3BBD-4592-A150-BEFA67C54834}"/>
            </a:ext>
          </a:extLst>
        </xdr:cNvPr>
        <xdr:cNvSpPr txBox="1"/>
      </xdr:nvSpPr>
      <xdr:spPr>
        <a:xfrm>
          <a:off x="11354444" y="1777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61" name="正方形/長方形 860">
          <a:extLst>
            <a:ext uri="{FF2B5EF4-FFF2-40B4-BE49-F238E27FC236}">
              <a16:creationId xmlns:a16="http://schemas.microsoft.com/office/drawing/2014/main" id="{704B271B-74B5-41EF-B750-F3169DBBA68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62" name="正方形/長方形 861">
          <a:extLst>
            <a:ext uri="{FF2B5EF4-FFF2-40B4-BE49-F238E27FC236}">
              <a16:creationId xmlns:a16="http://schemas.microsoft.com/office/drawing/2014/main" id="{B024F8A1-407E-45D7-915F-4D8B0CD5E9B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63" name="正方形/長方形 862">
          <a:extLst>
            <a:ext uri="{FF2B5EF4-FFF2-40B4-BE49-F238E27FC236}">
              <a16:creationId xmlns:a16="http://schemas.microsoft.com/office/drawing/2014/main" id="{9E9E2B06-BAE8-484D-9D70-3819C122937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64" name="正方形/長方形 863">
          <a:extLst>
            <a:ext uri="{FF2B5EF4-FFF2-40B4-BE49-F238E27FC236}">
              <a16:creationId xmlns:a16="http://schemas.microsoft.com/office/drawing/2014/main" id="{F48C442D-030B-4C18-93D6-D89E0661309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65" name="正方形/長方形 864">
          <a:extLst>
            <a:ext uri="{FF2B5EF4-FFF2-40B4-BE49-F238E27FC236}">
              <a16:creationId xmlns:a16="http://schemas.microsoft.com/office/drawing/2014/main" id="{CDEE5D70-2882-441D-A138-6F49EAACF637}"/>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66" name="正方形/長方形 865">
          <a:extLst>
            <a:ext uri="{FF2B5EF4-FFF2-40B4-BE49-F238E27FC236}">
              <a16:creationId xmlns:a16="http://schemas.microsoft.com/office/drawing/2014/main" id="{F43EE343-7A55-49F8-B104-2A68592B693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三重県平均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67" name="正方形/長方形 866">
          <a:extLst>
            <a:ext uri="{FF2B5EF4-FFF2-40B4-BE49-F238E27FC236}">
              <a16:creationId xmlns:a16="http://schemas.microsoft.com/office/drawing/2014/main" id="{36CBBFDB-9788-457F-90D9-5872E120B7E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8" name="正方形/長方形 867">
          <a:extLst>
            <a:ext uri="{FF2B5EF4-FFF2-40B4-BE49-F238E27FC236}">
              <a16:creationId xmlns:a16="http://schemas.microsoft.com/office/drawing/2014/main" id="{F3484DDA-F110-4F76-B385-ABA3582E379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9" name="テキスト ボックス 868">
          <a:extLst>
            <a:ext uri="{FF2B5EF4-FFF2-40B4-BE49-F238E27FC236}">
              <a16:creationId xmlns:a16="http://schemas.microsoft.com/office/drawing/2014/main" id="{1ADCD48E-B06F-463C-9452-EB09D2DBC1C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70" name="直線コネクタ 869">
          <a:extLst>
            <a:ext uri="{FF2B5EF4-FFF2-40B4-BE49-F238E27FC236}">
              <a16:creationId xmlns:a16="http://schemas.microsoft.com/office/drawing/2014/main" id="{7916D842-34E1-4288-9983-33CF2BB8D41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71" name="直線コネクタ 870">
          <a:extLst>
            <a:ext uri="{FF2B5EF4-FFF2-40B4-BE49-F238E27FC236}">
              <a16:creationId xmlns:a16="http://schemas.microsoft.com/office/drawing/2014/main" id="{2753AD85-58A4-40E1-91BB-A10EFBFF9AA8}"/>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72" name="テキスト ボックス 871">
          <a:extLst>
            <a:ext uri="{FF2B5EF4-FFF2-40B4-BE49-F238E27FC236}">
              <a16:creationId xmlns:a16="http://schemas.microsoft.com/office/drawing/2014/main" id="{20284BDA-2326-4823-8634-DF73D2E8C679}"/>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73" name="直線コネクタ 872">
          <a:extLst>
            <a:ext uri="{FF2B5EF4-FFF2-40B4-BE49-F238E27FC236}">
              <a16:creationId xmlns:a16="http://schemas.microsoft.com/office/drawing/2014/main" id="{352E645D-81FB-420F-95D3-24CD0D3E4D35}"/>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74" name="テキスト ボックス 873">
          <a:extLst>
            <a:ext uri="{FF2B5EF4-FFF2-40B4-BE49-F238E27FC236}">
              <a16:creationId xmlns:a16="http://schemas.microsoft.com/office/drawing/2014/main" id="{8B4F7FA3-3BD4-423D-97A8-CFFAEC0BFE3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75" name="直線コネクタ 874">
          <a:extLst>
            <a:ext uri="{FF2B5EF4-FFF2-40B4-BE49-F238E27FC236}">
              <a16:creationId xmlns:a16="http://schemas.microsoft.com/office/drawing/2014/main" id="{7D1E9BEC-4866-48B2-B535-35367390C2B8}"/>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76" name="テキスト ボックス 875">
          <a:extLst>
            <a:ext uri="{FF2B5EF4-FFF2-40B4-BE49-F238E27FC236}">
              <a16:creationId xmlns:a16="http://schemas.microsoft.com/office/drawing/2014/main" id="{F58A6397-2909-4E6D-B84C-A386E182CFFF}"/>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77" name="直線コネクタ 876">
          <a:extLst>
            <a:ext uri="{FF2B5EF4-FFF2-40B4-BE49-F238E27FC236}">
              <a16:creationId xmlns:a16="http://schemas.microsoft.com/office/drawing/2014/main" id="{B163D063-D793-444E-977E-82F725E3A359}"/>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78" name="テキスト ボックス 877">
          <a:extLst>
            <a:ext uri="{FF2B5EF4-FFF2-40B4-BE49-F238E27FC236}">
              <a16:creationId xmlns:a16="http://schemas.microsoft.com/office/drawing/2014/main" id="{D547BC82-D279-4B1A-828F-C7DF886F29C8}"/>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79" name="直線コネクタ 878">
          <a:extLst>
            <a:ext uri="{FF2B5EF4-FFF2-40B4-BE49-F238E27FC236}">
              <a16:creationId xmlns:a16="http://schemas.microsoft.com/office/drawing/2014/main" id="{69C6ECF6-02A6-4863-B9A0-BCB17E0430E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80" name="テキスト ボックス 879">
          <a:extLst>
            <a:ext uri="{FF2B5EF4-FFF2-40B4-BE49-F238E27FC236}">
              <a16:creationId xmlns:a16="http://schemas.microsoft.com/office/drawing/2014/main" id="{3BF13209-D30D-45F9-8ED8-2B6DF756F259}"/>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81" name="直線コネクタ 880">
          <a:extLst>
            <a:ext uri="{FF2B5EF4-FFF2-40B4-BE49-F238E27FC236}">
              <a16:creationId xmlns:a16="http://schemas.microsoft.com/office/drawing/2014/main" id="{B8F432A4-9961-46FF-8072-D48F7EADEAC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82" name="テキスト ボックス 881">
          <a:extLst>
            <a:ext uri="{FF2B5EF4-FFF2-40B4-BE49-F238E27FC236}">
              <a16:creationId xmlns:a16="http://schemas.microsoft.com/office/drawing/2014/main" id="{2C84B9C7-3E6B-4059-9731-58C83A05262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83" name="【庁舎】&#10;一人当たり面積グラフ枠">
          <a:extLst>
            <a:ext uri="{FF2B5EF4-FFF2-40B4-BE49-F238E27FC236}">
              <a16:creationId xmlns:a16="http://schemas.microsoft.com/office/drawing/2014/main" id="{700026FE-F46D-4607-9671-7A13443D19A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884" name="直線コネクタ 883">
          <a:extLst>
            <a:ext uri="{FF2B5EF4-FFF2-40B4-BE49-F238E27FC236}">
              <a16:creationId xmlns:a16="http://schemas.microsoft.com/office/drawing/2014/main" id="{21A07A5A-A372-4D29-96D0-D175AD64F036}"/>
            </a:ext>
          </a:extLst>
        </xdr:cNvPr>
        <xdr:cNvCxnSpPr/>
      </xdr:nvCxnSpPr>
      <xdr:spPr>
        <a:xfrm flipV="1">
          <a:off x="19954239" y="16505555"/>
          <a:ext cx="0" cy="1122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885" name="【庁舎】&#10;一人当たり面積最小値テキスト">
          <a:extLst>
            <a:ext uri="{FF2B5EF4-FFF2-40B4-BE49-F238E27FC236}">
              <a16:creationId xmlns:a16="http://schemas.microsoft.com/office/drawing/2014/main" id="{2384B693-64C5-4288-8806-2694DABEE6CC}"/>
            </a:ext>
          </a:extLst>
        </xdr:cNvPr>
        <xdr:cNvSpPr txBox="1"/>
      </xdr:nvSpPr>
      <xdr:spPr>
        <a:xfrm>
          <a:off x="19992975"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886" name="直線コネクタ 885">
          <a:extLst>
            <a:ext uri="{FF2B5EF4-FFF2-40B4-BE49-F238E27FC236}">
              <a16:creationId xmlns:a16="http://schemas.microsoft.com/office/drawing/2014/main" id="{CFF9AC2D-32EE-4F34-813F-24FCCBB35E6E}"/>
            </a:ext>
          </a:extLst>
        </xdr:cNvPr>
        <xdr:cNvCxnSpPr/>
      </xdr:nvCxnSpPr>
      <xdr:spPr>
        <a:xfrm>
          <a:off x="19878675" y="17627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887" name="【庁舎】&#10;一人当たり面積最大値テキスト">
          <a:extLst>
            <a:ext uri="{FF2B5EF4-FFF2-40B4-BE49-F238E27FC236}">
              <a16:creationId xmlns:a16="http://schemas.microsoft.com/office/drawing/2014/main" id="{5618F4BC-A915-4FF6-8AF9-63B46AD77C4E}"/>
            </a:ext>
          </a:extLst>
        </xdr:cNvPr>
        <xdr:cNvSpPr txBox="1"/>
      </xdr:nvSpPr>
      <xdr:spPr>
        <a:xfrm>
          <a:off x="19992975" y="1628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888" name="直線コネクタ 887">
          <a:extLst>
            <a:ext uri="{FF2B5EF4-FFF2-40B4-BE49-F238E27FC236}">
              <a16:creationId xmlns:a16="http://schemas.microsoft.com/office/drawing/2014/main" id="{CFE43F29-35C1-402B-A098-D6753F4ED9A3}"/>
            </a:ext>
          </a:extLst>
        </xdr:cNvPr>
        <xdr:cNvCxnSpPr/>
      </xdr:nvCxnSpPr>
      <xdr:spPr>
        <a:xfrm>
          <a:off x="19878675" y="165055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889" name="【庁舎】&#10;一人当たり面積平均値テキスト">
          <a:extLst>
            <a:ext uri="{FF2B5EF4-FFF2-40B4-BE49-F238E27FC236}">
              <a16:creationId xmlns:a16="http://schemas.microsoft.com/office/drawing/2014/main" id="{D3784C62-8D38-4DDC-9829-DB98E5CF5033}"/>
            </a:ext>
          </a:extLst>
        </xdr:cNvPr>
        <xdr:cNvSpPr txBox="1"/>
      </xdr:nvSpPr>
      <xdr:spPr>
        <a:xfrm>
          <a:off x="19992975" y="17115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890" name="フローチャート: 判断 889">
          <a:extLst>
            <a:ext uri="{FF2B5EF4-FFF2-40B4-BE49-F238E27FC236}">
              <a16:creationId xmlns:a16="http://schemas.microsoft.com/office/drawing/2014/main" id="{4D7C7342-F520-42E3-8D49-F51B825EEB7A}"/>
            </a:ext>
          </a:extLst>
        </xdr:cNvPr>
        <xdr:cNvSpPr/>
      </xdr:nvSpPr>
      <xdr:spPr>
        <a:xfrm>
          <a:off x="19897725" y="17270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891" name="フローチャート: 判断 890">
          <a:extLst>
            <a:ext uri="{FF2B5EF4-FFF2-40B4-BE49-F238E27FC236}">
              <a16:creationId xmlns:a16="http://schemas.microsoft.com/office/drawing/2014/main" id="{927C0D80-C7A3-4026-8F5F-C0344EBC4ED9}"/>
            </a:ext>
          </a:extLst>
        </xdr:cNvPr>
        <xdr:cNvSpPr/>
      </xdr:nvSpPr>
      <xdr:spPr>
        <a:xfrm>
          <a:off x="19154775" y="1727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892" name="フローチャート: 判断 891">
          <a:extLst>
            <a:ext uri="{FF2B5EF4-FFF2-40B4-BE49-F238E27FC236}">
              <a16:creationId xmlns:a16="http://schemas.microsoft.com/office/drawing/2014/main" id="{855890D8-1BC7-48AA-858A-0143A2B061B6}"/>
            </a:ext>
          </a:extLst>
        </xdr:cNvPr>
        <xdr:cNvSpPr/>
      </xdr:nvSpPr>
      <xdr:spPr>
        <a:xfrm>
          <a:off x="18345150" y="172681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93" name="フローチャート: 判断 892">
          <a:extLst>
            <a:ext uri="{FF2B5EF4-FFF2-40B4-BE49-F238E27FC236}">
              <a16:creationId xmlns:a16="http://schemas.microsoft.com/office/drawing/2014/main" id="{408B4BD6-3BFA-4201-8E4B-3D3DB255797D}"/>
            </a:ext>
          </a:extLst>
        </xdr:cNvPr>
        <xdr:cNvSpPr/>
      </xdr:nvSpPr>
      <xdr:spPr>
        <a:xfrm>
          <a:off x="17554575" y="1727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894" name="フローチャート: 判断 893">
          <a:extLst>
            <a:ext uri="{FF2B5EF4-FFF2-40B4-BE49-F238E27FC236}">
              <a16:creationId xmlns:a16="http://schemas.microsoft.com/office/drawing/2014/main" id="{6DFBCD24-0BE1-49E8-8D5D-435253B2BCDB}"/>
            </a:ext>
          </a:extLst>
        </xdr:cNvPr>
        <xdr:cNvSpPr/>
      </xdr:nvSpPr>
      <xdr:spPr>
        <a:xfrm>
          <a:off x="16754475" y="173615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5" name="テキスト ボックス 894">
          <a:extLst>
            <a:ext uri="{FF2B5EF4-FFF2-40B4-BE49-F238E27FC236}">
              <a16:creationId xmlns:a16="http://schemas.microsoft.com/office/drawing/2014/main" id="{8C3E73F0-FDAD-434F-8E78-9D7127622C4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6" name="テキスト ボックス 895">
          <a:extLst>
            <a:ext uri="{FF2B5EF4-FFF2-40B4-BE49-F238E27FC236}">
              <a16:creationId xmlns:a16="http://schemas.microsoft.com/office/drawing/2014/main" id="{8F576EB7-0870-41C4-BEA7-F720074319B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7" name="テキスト ボックス 896">
          <a:extLst>
            <a:ext uri="{FF2B5EF4-FFF2-40B4-BE49-F238E27FC236}">
              <a16:creationId xmlns:a16="http://schemas.microsoft.com/office/drawing/2014/main" id="{CA1ED589-7C72-46AE-9A08-833E25E40FB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8" name="テキスト ボックス 897">
          <a:extLst>
            <a:ext uri="{FF2B5EF4-FFF2-40B4-BE49-F238E27FC236}">
              <a16:creationId xmlns:a16="http://schemas.microsoft.com/office/drawing/2014/main" id="{A4124CC9-69C7-4F66-8E41-2774DF4787F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9" name="テキスト ボックス 898">
          <a:extLst>
            <a:ext uri="{FF2B5EF4-FFF2-40B4-BE49-F238E27FC236}">
              <a16:creationId xmlns:a16="http://schemas.microsoft.com/office/drawing/2014/main" id="{CD16782F-DBAE-461B-A0CA-14D856AEA49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116839</xdr:rowOff>
    </xdr:from>
    <xdr:to>
      <xdr:col>116</xdr:col>
      <xdr:colOff>114300</xdr:colOff>
      <xdr:row>107</xdr:row>
      <xdr:rowOff>46989</xdr:rowOff>
    </xdr:to>
    <xdr:sp macro="" textlink="">
      <xdr:nvSpPr>
        <xdr:cNvPr id="900" name="楕円 899">
          <a:extLst>
            <a:ext uri="{FF2B5EF4-FFF2-40B4-BE49-F238E27FC236}">
              <a16:creationId xmlns:a16="http://schemas.microsoft.com/office/drawing/2014/main" id="{8E62283D-4AA9-426B-8100-FDBC49A3E3DE}"/>
            </a:ext>
          </a:extLst>
        </xdr:cNvPr>
        <xdr:cNvSpPr/>
      </xdr:nvSpPr>
      <xdr:spPr>
        <a:xfrm>
          <a:off x="19897725" y="17433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95266</xdr:rowOff>
    </xdr:from>
    <xdr:ext cx="469744" cy="259045"/>
    <xdr:sp macro="" textlink="">
      <xdr:nvSpPr>
        <xdr:cNvPr id="901" name="【庁舎】&#10;一人当たり面積該当値テキスト">
          <a:extLst>
            <a:ext uri="{FF2B5EF4-FFF2-40B4-BE49-F238E27FC236}">
              <a16:creationId xmlns:a16="http://schemas.microsoft.com/office/drawing/2014/main" id="{53CA937D-8B54-4164-B6A8-38A2FA4A75A4}"/>
            </a:ext>
          </a:extLst>
        </xdr:cNvPr>
        <xdr:cNvSpPr txBox="1"/>
      </xdr:nvSpPr>
      <xdr:spPr>
        <a:xfrm>
          <a:off x="19992975"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120650</xdr:rowOff>
    </xdr:from>
    <xdr:to>
      <xdr:col>112</xdr:col>
      <xdr:colOff>38100</xdr:colOff>
      <xdr:row>107</xdr:row>
      <xdr:rowOff>50800</xdr:rowOff>
    </xdr:to>
    <xdr:sp macro="" textlink="">
      <xdr:nvSpPr>
        <xdr:cNvPr id="902" name="楕円 901">
          <a:extLst>
            <a:ext uri="{FF2B5EF4-FFF2-40B4-BE49-F238E27FC236}">
              <a16:creationId xmlns:a16="http://schemas.microsoft.com/office/drawing/2014/main" id="{94A2ABB4-CE14-473C-8D6B-F9519F000E4D}"/>
            </a:ext>
          </a:extLst>
        </xdr:cNvPr>
        <xdr:cNvSpPr/>
      </xdr:nvSpPr>
      <xdr:spPr>
        <a:xfrm>
          <a:off x="19154775" y="174402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0</xdr:rowOff>
    </xdr:to>
    <xdr:cxnSp macro="">
      <xdr:nvCxnSpPr>
        <xdr:cNvPr id="903" name="直線コネクタ 902">
          <a:extLst>
            <a:ext uri="{FF2B5EF4-FFF2-40B4-BE49-F238E27FC236}">
              <a16:creationId xmlns:a16="http://schemas.microsoft.com/office/drawing/2014/main" id="{A9079B4E-FAAE-4C3C-93FE-8B63D08ACC50}"/>
            </a:ext>
          </a:extLst>
        </xdr:cNvPr>
        <xdr:cNvCxnSpPr/>
      </xdr:nvCxnSpPr>
      <xdr:spPr>
        <a:xfrm flipV="1">
          <a:off x="19202400" y="17480914"/>
          <a:ext cx="7524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31114</xdr:rowOff>
    </xdr:from>
    <xdr:to>
      <xdr:col>107</xdr:col>
      <xdr:colOff>101600</xdr:colOff>
      <xdr:row>106</xdr:row>
      <xdr:rowOff>132714</xdr:rowOff>
    </xdr:to>
    <xdr:sp macro="" textlink="">
      <xdr:nvSpPr>
        <xdr:cNvPr id="904" name="楕円 903">
          <a:extLst>
            <a:ext uri="{FF2B5EF4-FFF2-40B4-BE49-F238E27FC236}">
              <a16:creationId xmlns:a16="http://schemas.microsoft.com/office/drawing/2014/main" id="{FE4FE11D-904C-451F-8DA7-A4F5DF56F667}"/>
            </a:ext>
          </a:extLst>
        </xdr:cNvPr>
        <xdr:cNvSpPr/>
      </xdr:nvSpPr>
      <xdr:spPr>
        <a:xfrm>
          <a:off x="18345150" y="17344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81914</xdr:rowOff>
    </xdr:from>
    <xdr:to>
      <xdr:col>111</xdr:col>
      <xdr:colOff>177800</xdr:colOff>
      <xdr:row>107</xdr:row>
      <xdr:rowOff>0</xdr:rowOff>
    </xdr:to>
    <xdr:cxnSp macro="">
      <xdr:nvCxnSpPr>
        <xdr:cNvPr id="905" name="直線コネクタ 904">
          <a:extLst>
            <a:ext uri="{FF2B5EF4-FFF2-40B4-BE49-F238E27FC236}">
              <a16:creationId xmlns:a16="http://schemas.microsoft.com/office/drawing/2014/main" id="{094CDB1A-B689-416A-8C43-AFE727F8932A}"/>
            </a:ext>
          </a:extLst>
        </xdr:cNvPr>
        <xdr:cNvCxnSpPr/>
      </xdr:nvCxnSpPr>
      <xdr:spPr>
        <a:xfrm>
          <a:off x="18392775" y="17401539"/>
          <a:ext cx="809625" cy="8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122555</xdr:rowOff>
    </xdr:from>
    <xdr:to>
      <xdr:col>102</xdr:col>
      <xdr:colOff>165100</xdr:colOff>
      <xdr:row>107</xdr:row>
      <xdr:rowOff>52705</xdr:rowOff>
    </xdr:to>
    <xdr:sp macro="" textlink="">
      <xdr:nvSpPr>
        <xdr:cNvPr id="906" name="楕円 905">
          <a:extLst>
            <a:ext uri="{FF2B5EF4-FFF2-40B4-BE49-F238E27FC236}">
              <a16:creationId xmlns:a16="http://schemas.microsoft.com/office/drawing/2014/main" id="{E59C96F2-67D3-47C2-A1F5-5E1FF63BF87C}"/>
            </a:ext>
          </a:extLst>
        </xdr:cNvPr>
        <xdr:cNvSpPr/>
      </xdr:nvSpPr>
      <xdr:spPr>
        <a:xfrm>
          <a:off x="17554575" y="174421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81914</xdr:rowOff>
    </xdr:from>
    <xdr:to>
      <xdr:col>107</xdr:col>
      <xdr:colOff>50800</xdr:colOff>
      <xdr:row>107</xdr:row>
      <xdr:rowOff>1905</xdr:rowOff>
    </xdr:to>
    <xdr:cxnSp macro="">
      <xdr:nvCxnSpPr>
        <xdr:cNvPr id="907" name="直線コネクタ 906">
          <a:extLst>
            <a:ext uri="{FF2B5EF4-FFF2-40B4-BE49-F238E27FC236}">
              <a16:creationId xmlns:a16="http://schemas.microsoft.com/office/drawing/2014/main" id="{5C24CE96-CACB-452D-A3D7-89BAE948B8D2}"/>
            </a:ext>
          </a:extLst>
        </xdr:cNvPr>
        <xdr:cNvCxnSpPr/>
      </xdr:nvCxnSpPr>
      <xdr:spPr>
        <a:xfrm flipV="1">
          <a:off x="17602200" y="17401539"/>
          <a:ext cx="790575" cy="8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908" name="楕円 907">
          <a:extLst>
            <a:ext uri="{FF2B5EF4-FFF2-40B4-BE49-F238E27FC236}">
              <a16:creationId xmlns:a16="http://schemas.microsoft.com/office/drawing/2014/main" id="{57E343E7-52B7-4133-BC96-66CD75B594C3}"/>
            </a:ext>
          </a:extLst>
        </xdr:cNvPr>
        <xdr:cNvSpPr/>
      </xdr:nvSpPr>
      <xdr:spPr>
        <a:xfrm>
          <a:off x="16754475" y="174377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1905</xdr:rowOff>
    </xdr:from>
    <xdr:to>
      <xdr:col>102</xdr:col>
      <xdr:colOff>114300</xdr:colOff>
      <xdr:row>107</xdr:row>
      <xdr:rowOff>3811</xdr:rowOff>
    </xdr:to>
    <xdr:cxnSp macro="">
      <xdr:nvCxnSpPr>
        <xdr:cNvPr id="909" name="直線コネクタ 908">
          <a:extLst>
            <a:ext uri="{FF2B5EF4-FFF2-40B4-BE49-F238E27FC236}">
              <a16:creationId xmlns:a16="http://schemas.microsoft.com/office/drawing/2014/main" id="{FF80CEAE-19BF-41E1-B7E5-1D47AB9E83E9}"/>
            </a:ext>
          </a:extLst>
        </xdr:cNvPr>
        <xdr:cNvCxnSpPr/>
      </xdr:nvCxnSpPr>
      <xdr:spPr>
        <a:xfrm flipV="1">
          <a:off x="16802100" y="17489805"/>
          <a:ext cx="8001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910" name="n_1aveValue【庁舎】&#10;一人当たり面積">
          <a:extLst>
            <a:ext uri="{FF2B5EF4-FFF2-40B4-BE49-F238E27FC236}">
              <a16:creationId xmlns:a16="http://schemas.microsoft.com/office/drawing/2014/main" id="{4C4609BD-3779-4D6A-B2DF-D6B9EB69E686}"/>
            </a:ext>
          </a:extLst>
        </xdr:cNvPr>
        <xdr:cNvSpPr txBox="1"/>
      </xdr:nvSpPr>
      <xdr:spPr>
        <a:xfrm>
          <a:off x="18983402" y="17050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911" name="n_2aveValue【庁舎】&#10;一人当たり面積">
          <a:extLst>
            <a:ext uri="{FF2B5EF4-FFF2-40B4-BE49-F238E27FC236}">
              <a16:creationId xmlns:a16="http://schemas.microsoft.com/office/drawing/2014/main" id="{2CA9AD38-49FA-45FC-A739-FACFD8EFCA96}"/>
            </a:ext>
          </a:extLst>
        </xdr:cNvPr>
        <xdr:cNvSpPr txBox="1"/>
      </xdr:nvSpPr>
      <xdr:spPr>
        <a:xfrm>
          <a:off x="18183302" y="1704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912" name="n_3aveValue【庁舎】&#10;一人当たり面積">
          <a:extLst>
            <a:ext uri="{FF2B5EF4-FFF2-40B4-BE49-F238E27FC236}">
              <a16:creationId xmlns:a16="http://schemas.microsoft.com/office/drawing/2014/main" id="{01B49069-AD46-4EA1-BC47-0972289A52A4}"/>
            </a:ext>
          </a:extLst>
        </xdr:cNvPr>
        <xdr:cNvSpPr txBox="1"/>
      </xdr:nvSpPr>
      <xdr:spPr>
        <a:xfrm>
          <a:off x="17383202" y="170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166388</xdr:rowOff>
    </xdr:from>
    <xdr:ext cx="469744" cy="259045"/>
    <xdr:sp macro="" textlink="">
      <xdr:nvSpPr>
        <xdr:cNvPr id="913" name="n_4aveValue【庁舎】&#10;一人当たり面積">
          <a:extLst>
            <a:ext uri="{FF2B5EF4-FFF2-40B4-BE49-F238E27FC236}">
              <a16:creationId xmlns:a16="http://schemas.microsoft.com/office/drawing/2014/main" id="{58AB85A0-1984-4FFE-806A-92B1A44B806B}"/>
            </a:ext>
          </a:extLst>
        </xdr:cNvPr>
        <xdr:cNvSpPr txBox="1"/>
      </xdr:nvSpPr>
      <xdr:spPr>
        <a:xfrm>
          <a:off x="16592627" y="1713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41927</xdr:rowOff>
    </xdr:from>
    <xdr:ext cx="469744" cy="259045"/>
    <xdr:sp macro="" textlink="">
      <xdr:nvSpPr>
        <xdr:cNvPr id="914" name="n_1mainValue【庁舎】&#10;一人当たり面積">
          <a:extLst>
            <a:ext uri="{FF2B5EF4-FFF2-40B4-BE49-F238E27FC236}">
              <a16:creationId xmlns:a16="http://schemas.microsoft.com/office/drawing/2014/main" id="{D099C13A-3065-4B0F-AD9E-28B2E514C3FE}"/>
            </a:ext>
          </a:extLst>
        </xdr:cNvPr>
        <xdr:cNvSpPr txBox="1"/>
      </xdr:nvSpPr>
      <xdr:spPr>
        <a:xfrm>
          <a:off x="18983402" y="1753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123841</xdr:rowOff>
    </xdr:from>
    <xdr:ext cx="469744" cy="259045"/>
    <xdr:sp macro="" textlink="">
      <xdr:nvSpPr>
        <xdr:cNvPr id="915" name="n_2mainValue【庁舎】&#10;一人当たり面積">
          <a:extLst>
            <a:ext uri="{FF2B5EF4-FFF2-40B4-BE49-F238E27FC236}">
              <a16:creationId xmlns:a16="http://schemas.microsoft.com/office/drawing/2014/main" id="{642F491E-D68C-4A8F-9C4F-F7886CC93DD4}"/>
            </a:ext>
          </a:extLst>
        </xdr:cNvPr>
        <xdr:cNvSpPr txBox="1"/>
      </xdr:nvSpPr>
      <xdr:spPr>
        <a:xfrm>
          <a:off x="18183302" y="1743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43832</xdr:rowOff>
    </xdr:from>
    <xdr:ext cx="469744" cy="259045"/>
    <xdr:sp macro="" textlink="">
      <xdr:nvSpPr>
        <xdr:cNvPr id="916" name="n_3mainValue【庁舎】&#10;一人当たり面積">
          <a:extLst>
            <a:ext uri="{FF2B5EF4-FFF2-40B4-BE49-F238E27FC236}">
              <a16:creationId xmlns:a16="http://schemas.microsoft.com/office/drawing/2014/main" id="{81A839EB-A09B-4BB6-BC10-D406E8AA8F88}"/>
            </a:ext>
          </a:extLst>
        </xdr:cNvPr>
        <xdr:cNvSpPr txBox="1"/>
      </xdr:nvSpPr>
      <xdr:spPr>
        <a:xfrm>
          <a:off x="17383202"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45738</xdr:rowOff>
    </xdr:from>
    <xdr:ext cx="469744" cy="259045"/>
    <xdr:sp macro="" textlink="">
      <xdr:nvSpPr>
        <xdr:cNvPr id="917" name="n_4mainValue【庁舎】&#10;一人当たり面積">
          <a:extLst>
            <a:ext uri="{FF2B5EF4-FFF2-40B4-BE49-F238E27FC236}">
              <a16:creationId xmlns:a16="http://schemas.microsoft.com/office/drawing/2014/main" id="{EB1EB4CC-612F-452F-AC0B-3650418C0111}"/>
            </a:ext>
          </a:extLst>
        </xdr:cNvPr>
        <xdr:cNvSpPr txBox="1"/>
      </xdr:nvSpPr>
      <xdr:spPr>
        <a:xfrm>
          <a:off x="16592627" y="1753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8" name="正方形/長方形 917">
          <a:extLst>
            <a:ext uri="{FF2B5EF4-FFF2-40B4-BE49-F238E27FC236}">
              <a16:creationId xmlns:a16="http://schemas.microsoft.com/office/drawing/2014/main" id="{B54320E0-E6A9-4336-981B-44120BF9D2CB}"/>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9" name="正方形/長方形 918">
          <a:extLst>
            <a:ext uri="{FF2B5EF4-FFF2-40B4-BE49-F238E27FC236}">
              <a16:creationId xmlns:a16="http://schemas.microsoft.com/office/drawing/2014/main" id="{0C84023A-7103-4CE2-AA98-A1ACB13C1F3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20" name="テキスト ボックス 919">
          <a:extLst>
            <a:ext uri="{FF2B5EF4-FFF2-40B4-BE49-F238E27FC236}">
              <a16:creationId xmlns:a16="http://schemas.microsoft.com/office/drawing/2014/main" id="{072B5C04-0E8A-4F61-AEAA-1A3880AB0F0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有形固定資産減価償却率は、保健センター・保健所</a:t>
          </a:r>
          <a:r>
            <a:rPr kumimoji="1" lang="en-US" altLang="ja-JP" sz="1300">
              <a:latin typeface="ＭＳ Ｐゴシック" panose="020B0600070205080204" pitchFamily="50" charset="-128"/>
              <a:ea typeface="ＭＳ Ｐゴシック" panose="020B0600070205080204" pitchFamily="50" charset="-128"/>
            </a:rPr>
            <a:t>94.6</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92.7</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89.5</a:t>
          </a:r>
          <a:r>
            <a:rPr kumimoji="1" lang="ja-JP" altLang="en-US" sz="1300">
              <a:latin typeface="ＭＳ Ｐゴシック" panose="020B0600070205080204" pitchFamily="50" charset="-128"/>
              <a:ea typeface="ＭＳ Ｐゴシック" panose="020B0600070205080204" pitchFamily="50" charset="-128"/>
            </a:rPr>
            <a:t>％と特に高く、体育館・プール</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76.7</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79.2</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72.2</a:t>
          </a:r>
          <a:r>
            <a:rPr kumimoji="1" lang="ja-JP" altLang="en-US" sz="1300">
              <a:latin typeface="ＭＳ Ｐゴシック" panose="020B0600070205080204" pitchFamily="50" charset="-128"/>
              <a:ea typeface="ＭＳ Ｐゴシック" panose="020B0600070205080204" pitchFamily="50" charset="-128"/>
            </a:rPr>
            <a:t>％も類似団体平均を上回っている。多くの施設で老朽化が進行している一方、一人当たり面積は体育館・プール及び福祉施設を除き類似団体平均を下回っている。今後は、特に老朽化が進む庁舎や保健センター等を中心に、更新・長寿命化事業の優先順位付けと財源確保を計画的に進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13692930</v>
      </c>
      <c r="BO4" s="406"/>
      <c r="BP4" s="406"/>
      <c r="BQ4" s="406"/>
      <c r="BR4" s="406"/>
      <c r="BS4" s="406"/>
      <c r="BT4" s="406"/>
      <c r="BU4" s="407"/>
      <c r="BV4" s="405">
        <v>14558542</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16.5</v>
      </c>
      <c r="CU4" s="412"/>
      <c r="CV4" s="412"/>
      <c r="CW4" s="412"/>
      <c r="CX4" s="412"/>
      <c r="CY4" s="412"/>
      <c r="CZ4" s="412"/>
      <c r="DA4" s="413"/>
      <c r="DB4" s="411">
        <v>10</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12327755</v>
      </c>
      <c r="BO5" s="443"/>
      <c r="BP5" s="443"/>
      <c r="BQ5" s="443"/>
      <c r="BR5" s="443"/>
      <c r="BS5" s="443"/>
      <c r="BT5" s="443"/>
      <c r="BU5" s="444"/>
      <c r="BV5" s="442">
        <v>13796372</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103</v>
      </c>
      <c r="CU5" s="440"/>
      <c r="CV5" s="440"/>
      <c r="CW5" s="440"/>
      <c r="CX5" s="440"/>
      <c r="CY5" s="440"/>
      <c r="CZ5" s="440"/>
      <c r="DA5" s="441"/>
      <c r="DB5" s="439">
        <v>101.4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1365175</v>
      </c>
      <c r="BO6" s="443"/>
      <c r="BP6" s="443"/>
      <c r="BQ6" s="443"/>
      <c r="BR6" s="443"/>
      <c r="BS6" s="443"/>
      <c r="BT6" s="443"/>
      <c r="BU6" s="444"/>
      <c r="BV6" s="442">
        <v>762170</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103.4</v>
      </c>
      <c r="CU6" s="480"/>
      <c r="CV6" s="480"/>
      <c r="CW6" s="480"/>
      <c r="CX6" s="480"/>
      <c r="CY6" s="480"/>
      <c r="CZ6" s="480"/>
      <c r="DA6" s="481"/>
      <c r="DB6" s="479">
        <v>101.4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319024</v>
      </c>
      <c r="BO7" s="443"/>
      <c r="BP7" s="443"/>
      <c r="BQ7" s="443"/>
      <c r="BR7" s="443"/>
      <c r="BS7" s="443"/>
      <c r="BT7" s="443"/>
      <c r="BU7" s="444"/>
      <c r="BV7" s="442">
        <v>145195</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6336403</v>
      </c>
      <c r="CU7" s="443"/>
      <c r="CV7" s="443"/>
      <c r="CW7" s="443"/>
      <c r="CX7" s="443"/>
      <c r="CY7" s="443"/>
      <c r="CZ7" s="443"/>
      <c r="DA7" s="444"/>
      <c r="DB7" s="442">
        <v>6144197</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1046151</v>
      </c>
      <c r="BO8" s="443"/>
      <c r="BP8" s="443"/>
      <c r="BQ8" s="443"/>
      <c r="BR8" s="443"/>
      <c r="BS8" s="443"/>
      <c r="BT8" s="443"/>
      <c r="BU8" s="444"/>
      <c r="BV8" s="442">
        <v>616975</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0.52</v>
      </c>
      <c r="CU8" s="483"/>
      <c r="CV8" s="483"/>
      <c r="CW8" s="483"/>
      <c r="CX8" s="483"/>
      <c r="CY8" s="483"/>
      <c r="CZ8" s="483"/>
      <c r="DA8" s="484"/>
      <c r="DB8" s="482">
        <v>0.53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22445</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429176</v>
      </c>
      <c r="BO9" s="443"/>
      <c r="BP9" s="443"/>
      <c r="BQ9" s="443"/>
      <c r="BR9" s="443"/>
      <c r="BS9" s="443"/>
      <c r="BT9" s="443"/>
      <c r="BU9" s="444"/>
      <c r="BV9" s="442">
        <v>-40140</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10</v>
      </c>
      <c r="CU9" s="440"/>
      <c r="CV9" s="440"/>
      <c r="CW9" s="440"/>
      <c r="CX9" s="440"/>
      <c r="CY9" s="440"/>
      <c r="CZ9" s="440"/>
      <c r="DA9" s="441"/>
      <c r="DB9" s="439">
        <v>10.8</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22586</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311400</v>
      </c>
      <c r="BO10" s="443"/>
      <c r="BP10" s="443"/>
      <c r="BQ10" s="443"/>
      <c r="BR10" s="443"/>
      <c r="BS10" s="443"/>
      <c r="BT10" s="443"/>
      <c r="BU10" s="444"/>
      <c r="BV10" s="442">
        <v>321300</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22630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222008</v>
      </c>
      <c r="BO12" s="443"/>
      <c r="BP12" s="443"/>
      <c r="BQ12" s="443"/>
      <c r="BR12" s="443"/>
      <c r="BS12" s="443"/>
      <c r="BT12" s="443"/>
      <c r="BU12" s="444"/>
      <c r="BV12" s="442">
        <v>6000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22334</v>
      </c>
      <c r="S13" s="527"/>
      <c r="T13" s="527"/>
      <c r="U13" s="527"/>
      <c r="V13" s="528"/>
      <c r="W13" s="458" t="s">
        <v>131</v>
      </c>
      <c r="X13" s="459"/>
      <c r="Y13" s="459"/>
      <c r="Z13" s="459"/>
      <c r="AA13" s="459"/>
      <c r="AB13" s="449"/>
      <c r="AC13" s="493">
        <v>503</v>
      </c>
      <c r="AD13" s="494"/>
      <c r="AE13" s="494"/>
      <c r="AF13" s="494"/>
      <c r="AG13" s="536"/>
      <c r="AH13" s="493">
        <v>641</v>
      </c>
      <c r="AI13" s="494"/>
      <c r="AJ13" s="494"/>
      <c r="AK13" s="494"/>
      <c r="AL13" s="495"/>
      <c r="AM13" s="471" t="s">
        <v>132</v>
      </c>
      <c r="AN13" s="472"/>
      <c r="AO13" s="472"/>
      <c r="AP13" s="472"/>
      <c r="AQ13" s="472"/>
      <c r="AR13" s="472"/>
      <c r="AS13" s="472"/>
      <c r="AT13" s="473"/>
      <c r="AU13" s="474" t="s">
        <v>110</v>
      </c>
      <c r="AV13" s="475"/>
      <c r="AW13" s="475"/>
      <c r="AX13" s="475"/>
      <c r="AY13" s="476" t="s">
        <v>133</v>
      </c>
      <c r="AZ13" s="477"/>
      <c r="BA13" s="477"/>
      <c r="BB13" s="477"/>
      <c r="BC13" s="477"/>
      <c r="BD13" s="477"/>
      <c r="BE13" s="477"/>
      <c r="BF13" s="477"/>
      <c r="BG13" s="477"/>
      <c r="BH13" s="477"/>
      <c r="BI13" s="477"/>
      <c r="BJ13" s="477"/>
      <c r="BK13" s="477"/>
      <c r="BL13" s="477"/>
      <c r="BM13" s="478"/>
      <c r="BN13" s="442">
        <v>518568</v>
      </c>
      <c r="BO13" s="443"/>
      <c r="BP13" s="443"/>
      <c r="BQ13" s="443"/>
      <c r="BR13" s="443"/>
      <c r="BS13" s="443"/>
      <c r="BT13" s="443"/>
      <c r="BU13" s="444"/>
      <c r="BV13" s="442">
        <v>275160</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12.2</v>
      </c>
      <c r="CU13" s="440"/>
      <c r="CV13" s="440"/>
      <c r="CW13" s="440"/>
      <c r="CX13" s="440"/>
      <c r="CY13" s="440"/>
      <c r="CZ13" s="440"/>
      <c r="DA13" s="441"/>
      <c r="DB13" s="439">
        <v>11.9</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22867</v>
      </c>
      <c r="S14" s="527"/>
      <c r="T14" s="527"/>
      <c r="U14" s="527"/>
      <c r="V14" s="528"/>
      <c r="W14" s="432"/>
      <c r="X14" s="433"/>
      <c r="Y14" s="433"/>
      <c r="Z14" s="433"/>
      <c r="AA14" s="433"/>
      <c r="AB14" s="422"/>
      <c r="AC14" s="529">
        <v>4.9000000000000004</v>
      </c>
      <c r="AD14" s="530"/>
      <c r="AE14" s="530"/>
      <c r="AF14" s="530"/>
      <c r="AG14" s="531"/>
      <c r="AH14" s="529">
        <v>6</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45.5</v>
      </c>
      <c r="CU14" s="541"/>
      <c r="CV14" s="541"/>
      <c r="CW14" s="541"/>
      <c r="CX14" s="541"/>
      <c r="CY14" s="541"/>
      <c r="CZ14" s="541"/>
      <c r="DA14" s="542"/>
      <c r="DB14" s="540">
        <v>79.099999999999994</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22559</v>
      </c>
      <c r="S15" s="527"/>
      <c r="T15" s="527"/>
      <c r="U15" s="527"/>
      <c r="V15" s="528"/>
      <c r="W15" s="458" t="s">
        <v>137</v>
      </c>
      <c r="X15" s="459"/>
      <c r="Y15" s="459"/>
      <c r="Z15" s="459"/>
      <c r="AA15" s="459"/>
      <c r="AB15" s="449"/>
      <c r="AC15" s="493">
        <v>3156</v>
      </c>
      <c r="AD15" s="494"/>
      <c r="AE15" s="494"/>
      <c r="AF15" s="494"/>
      <c r="AG15" s="536"/>
      <c r="AH15" s="493">
        <v>3271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2827016</v>
      </c>
      <c r="BO15" s="406"/>
      <c r="BP15" s="406"/>
      <c r="BQ15" s="406"/>
      <c r="BR15" s="406"/>
      <c r="BS15" s="406"/>
      <c r="BT15" s="406"/>
      <c r="BU15" s="407"/>
      <c r="BV15" s="405">
        <v>2833167</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30.6</v>
      </c>
      <c r="AD16" s="530"/>
      <c r="AE16" s="530"/>
      <c r="AF16" s="530"/>
      <c r="AG16" s="531"/>
      <c r="AH16" s="529">
        <v>30.8</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5607378</v>
      </c>
      <c r="BO16" s="443"/>
      <c r="BP16" s="443"/>
      <c r="BQ16" s="443"/>
      <c r="BR16" s="443"/>
      <c r="BS16" s="443"/>
      <c r="BT16" s="443"/>
      <c r="BU16" s="444"/>
      <c r="BV16" s="442">
        <v>5370282</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141</v>
      </c>
      <c r="S17" s="549"/>
      <c r="T17" s="549"/>
      <c r="U17" s="549"/>
      <c r="V17" s="550"/>
      <c r="W17" s="458" t="s">
        <v>144</v>
      </c>
      <c r="X17" s="459"/>
      <c r="Y17" s="459"/>
      <c r="Z17" s="459"/>
      <c r="AA17" s="459"/>
      <c r="AB17" s="449"/>
      <c r="AC17" s="493">
        <v>6641</v>
      </c>
      <c r="AD17" s="494"/>
      <c r="AE17" s="494"/>
      <c r="AF17" s="494"/>
      <c r="AG17" s="536"/>
      <c r="AH17" s="493">
        <v>6697</v>
      </c>
      <c r="AI17" s="494"/>
      <c r="AJ17" s="494"/>
      <c r="AK17" s="494"/>
      <c r="AL17" s="495"/>
      <c r="AM17" s="471"/>
      <c r="AN17" s="472"/>
      <c r="AO17" s="472"/>
      <c r="AP17" s="472"/>
      <c r="AQ17" s="472"/>
      <c r="AR17" s="472"/>
      <c r="AS17" s="472"/>
      <c r="AT17" s="473"/>
      <c r="AU17" s="474"/>
      <c r="AV17" s="475"/>
      <c r="AW17" s="475"/>
      <c r="AX17" s="475"/>
      <c r="AY17" s="476" t="s">
        <v>145</v>
      </c>
      <c r="AZ17" s="477"/>
      <c r="BA17" s="477"/>
      <c r="BB17" s="477"/>
      <c r="BC17" s="477"/>
      <c r="BD17" s="477"/>
      <c r="BE17" s="477"/>
      <c r="BF17" s="477"/>
      <c r="BG17" s="477"/>
      <c r="BH17" s="477"/>
      <c r="BI17" s="477"/>
      <c r="BJ17" s="477"/>
      <c r="BK17" s="477"/>
      <c r="BL17" s="477"/>
      <c r="BM17" s="478"/>
      <c r="BN17" s="442">
        <v>3539393</v>
      </c>
      <c r="BO17" s="443"/>
      <c r="BP17" s="443"/>
      <c r="BQ17" s="443"/>
      <c r="BR17" s="443"/>
      <c r="BS17" s="443"/>
      <c r="BT17" s="443"/>
      <c r="BU17" s="444"/>
      <c r="BV17" s="442">
        <v>3558111</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146</v>
      </c>
      <c r="C18" s="485"/>
      <c r="D18" s="485"/>
      <c r="E18" s="565"/>
      <c r="F18" s="565"/>
      <c r="G18" s="565"/>
      <c r="H18" s="565"/>
      <c r="I18" s="565"/>
      <c r="J18" s="565"/>
      <c r="K18" s="565"/>
      <c r="L18" s="566">
        <v>41.06</v>
      </c>
      <c r="M18" s="566"/>
      <c r="N18" s="566"/>
      <c r="O18" s="566"/>
      <c r="P18" s="566"/>
      <c r="Q18" s="566"/>
      <c r="R18" s="567"/>
      <c r="S18" s="567"/>
      <c r="T18" s="567"/>
      <c r="U18" s="567"/>
      <c r="V18" s="568"/>
      <c r="W18" s="460"/>
      <c r="X18" s="461"/>
      <c r="Y18" s="461"/>
      <c r="Z18" s="461"/>
      <c r="AA18" s="461"/>
      <c r="AB18" s="452"/>
      <c r="AC18" s="569">
        <v>64.5</v>
      </c>
      <c r="AD18" s="570"/>
      <c r="AE18" s="570"/>
      <c r="AF18" s="570"/>
      <c r="AG18" s="571"/>
      <c r="AH18" s="569">
        <v>63.1</v>
      </c>
      <c r="AI18" s="570"/>
      <c r="AJ18" s="570"/>
      <c r="AK18" s="570"/>
      <c r="AL18" s="572"/>
      <c r="AM18" s="471"/>
      <c r="AN18" s="472"/>
      <c r="AO18" s="472"/>
      <c r="AP18" s="472"/>
      <c r="AQ18" s="472"/>
      <c r="AR18" s="472"/>
      <c r="AS18" s="472"/>
      <c r="AT18" s="473"/>
      <c r="AU18" s="474"/>
      <c r="AV18" s="475"/>
      <c r="AW18" s="475"/>
      <c r="AX18" s="475"/>
      <c r="AY18" s="476" t="s">
        <v>147</v>
      </c>
      <c r="AZ18" s="477"/>
      <c r="BA18" s="477"/>
      <c r="BB18" s="477"/>
      <c r="BC18" s="477"/>
      <c r="BD18" s="477"/>
      <c r="BE18" s="477"/>
      <c r="BF18" s="477"/>
      <c r="BG18" s="477"/>
      <c r="BH18" s="477"/>
      <c r="BI18" s="477"/>
      <c r="BJ18" s="477"/>
      <c r="BK18" s="477"/>
      <c r="BL18" s="477"/>
      <c r="BM18" s="478"/>
      <c r="BN18" s="442">
        <v>6608082</v>
      </c>
      <c r="BO18" s="443"/>
      <c r="BP18" s="443"/>
      <c r="BQ18" s="443"/>
      <c r="BR18" s="443"/>
      <c r="BS18" s="443"/>
      <c r="BT18" s="443"/>
      <c r="BU18" s="444"/>
      <c r="BV18" s="442">
        <v>6200858</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148</v>
      </c>
      <c r="C19" s="485"/>
      <c r="D19" s="485"/>
      <c r="E19" s="565"/>
      <c r="F19" s="565"/>
      <c r="G19" s="565"/>
      <c r="H19" s="565"/>
      <c r="I19" s="565"/>
      <c r="J19" s="565"/>
      <c r="K19" s="565"/>
      <c r="L19" s="573">
        <v>547</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149</v>
      </c>
      <c r="AZ19" s="477"/>
      <c r="BA19" s="477"/>
      <c r="BB19" s="477"/>
      <c r="BC19" s="477"/>
      <c r="BD19" s="477"/>
      <c r="BE19" s="477"/>
      <c r="BF19" s="477"/>
      <c r="BG19" s="477"/>
      <c r="BH19" s="477"/>
      <c r="BI19" s="477"/>
      <c r="BJ19" s="477"/>
      <c r="BK19" s="477"/>
      <c r="BL19" s="477"/>
      <c r="BM19" s="478"/>
      <c r="BN19" s="442">
        <v>10605932</v>
      </c>
      <c r="BO19" s="443"/>
      <c r="BP19" s="443"/>
      <c r="BQ19" s="443"/>
      <c r="BR19" s="443"/>
      <c r="BS19" s="443"/>
      <c r="BT19" s="443"/>
      <c r="BU19" s="444"/>
      <c r="BV19" s="442">
        <v>9740729</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150</v>
      </c>
      <c r="C20" s="485"/>
      <c r="D20" s="485"/>
      <c r="E20" s="565"/>
      <c r="F20" s="565"/>
      <c r="G20" s="565"/>
      <c r="H20" s="565"/>
      <c r="I20" s="565"/>
      <c r="J20" s="565"/>
      <c r="K20" s="565"/>
      <c r="L20" s="573">
        <v>8067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151</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152</v>
      </c>
      <c r="C22" s="586"/>
      <c r="D22" s="587"/>
      <c r="E22" s="454" t="s">
        <v>1</v>
      </c>
      <c r="F22" s="459"/>
      <c r="G22" s="459"/>
      <c r="H22" s="459"/>
      <c r="I22" s="459"/>
      <c r="J22" s="459"/>
      <c r="K22" s="449"/>
      <c r="L22" s="454" t="s">
        <v>153</v>
      </c>
      <c r="M22" s="459"/>
      <c r="N22" s="459"/>
      <c r="O22" s="459"/>
      <c r="P22" s="449"/>
      <c r="Q22" s="617" t="s">
        <v>154</v>
      </c>
      <c r="R22" s="618"/>
      <c r="S22" s="618"/>
      <c r="T22" s="618"/>
      <c r="U22" s="618"/>
      <c r="V22" s="619"/>
      <c r="W22" s="585" t="s">
        <v>155</v>
      </c>
      <c r="X22" s="586"/>
      <c r="Y22" s="587"/>
      <c r="Z22" s="454" t="s">
        <v>1</v>
      </c>
      <c r="AA22" s="459"/>
      <c r="AB22" s="459"/>
      <c r="AC22" s="459"/>
      <c r="AD22" s="459"/>
      <c r="AE22" s="459"/>
      <c r="AF22" s="459"/>
      <c r="AG22" s="449"/>
      <c r="AH22" s="623" t="s">
        <v>156</v>
      </c>
      <c r="AI22" s="459"/>
      <c r="AJ22" s="459"/>
      <c r="AK22" s="459"/>
      <c r="AL22" s="449"/>
      <c r="AM22" s="623" t="s">
        <v>157</v>
      </c>
      <c r="AN22" s="624"/>
      <c r="AO22" s="624"/>
      <c r="AP22" s="624"/>
      <c r="AQ22" s="624"/>
      <c r="AR22" s="625"/>
      <c r="AS22" s="617" t="s">
        <v>154</v>
      </c>
      <c r="AT22" s="618"/>
      <c r="AU22" s="618"/>
      <c r="AV22" s="618"/>
      <c r="AW22" s="618"/>
      <c r="AX22" s="629"/>
      <c r="AY22" s="402" t="s">
        <v>158</v>
      </c>
      <c r="AZ22" s="403"/>
      <c r="BA22" s="403"/>
      <c r="BB22" s="403"/>
      <c r="BC22" s="403"/>
      <c r="BD22" s="403"/>
      <c r="BE22" s="403"/>
      <c r="BF22" s="403"/>
      <c r="BG22" s="403"/>
      <c r="BH22" s="403"/>
      <c r="BI22" s="403"/>
      <c r="BJ22" s="403"/>
      <c r="BK22" s="403"/>
      <c r="BL22" s="403"/>
      <c r="BM22" s="404"/>
      <c r="BN22" s="405">
        <v>11632645</v>
      </c>
      <c r="BO22" s="406"/>
      <c r="BP22" s="406"/>
      <c r="BQ22" s="406"/>
      <c r="BR22" s="406"/>
      <c r="BS22" s="406"/>
      <c r="BT22" s="406"/>
      <c r="BU22" s="407"/>
      <c r="BV22" s="405">
        <v>12052546</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159</v>
      </c>
      <c r="AZ23" s="477"/>
      <c r="BA23" s="477"/>
      <c r="BB23" s="477"/>
      <c r="BC23" s="477"/>
      <c r="BD23" s="477"/>
      <c r="BE23" s="477"/>
      <c r="BF23" s="477"/>
      <c r="BG23" s="477"/>
      <c r="BH23" s="477"/>
      <c r="BI23" s="477"/>
      <c r="BJ23" s="477"/>
      <c r="BK23" s="477"/>
      <c r="BL23" s="477"/>
      <c r="BM23" s="478"/>
      <c r="BN23" s="442">
        <v>6541382</v>
      </c>
      <c r="BO23" s="443"/>
      <c r="BP23" s="443"/>
      <c r="BQ23" s="443"/>
      <c r="BR23" s="443"/>
      <c r="BS23" s="443"/>
      <c r="BT23" s="443"/>
      <c r="BU23" s="444"/>
      <c r="BV23" s="442">
        <v>6762574</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160</v>
      </c>
      <c r="F24" s="472"/>
      <c r="G24" s="472"/>
      <c r="H24" s="472"/>
      <c r="I24" s="472"/>
      <c r="J24" s="472"/>
      <c r="K24" s="473"/>
      <c r="L24" s="493">
        <v>1</v>
      </c>
      <c r="M24" s="494"/>
      <c r="N24" s="494"/>
      <c r="O24" s="494"/>
      <c r="P24" s="536"/>
      <c r="Q24" s="493">
        <v>8000</v>
      </c>
      <c r="R24" s="494"/>
      <c r="S24" s="494"/>
      <c r="T24" s="494"/>
      <c r="U24" s="494"/>
      <c r="V24" s="536"/>
      <c r="W24" s="588"/>
      <c r="X24" s="589"/>
      <c r="Y24" s="590"/>
      <c r="Z24" s="492" t="s">
        <v>161</v>
      </c>
      <c r="AA24" s="472"/>
      <c r="AB24" s="472"/>
      <c r="AC24" s="472"/>
      <c r="AD24" s="472"/>
      <c r="AE24" s="472"/>
      <c r="AF24" s="472"/>
      <c r="AG24" s="473"/>
      <c r="AH24" s="493">
        <v>168</v>
      </c>
      <c r="AI24" s="494"/>
      <c r="AJ24" s="494"/>
      <c r="AK24" s="494"/>
      <c r="AL24" s="536"/>
      <c r="AM24" s="493">
        <v>481656</v>
      </c>
      <c r="AN24" s="494"/>
      <c r="AO24" s="494"/>
      <c r="AP24" s="494"/>
      <c r="AQ24" s="494"/>
      <c r="AR24" s="536"/>
      <c r="AS24" s="493">
        <v>2867</v>
      </c>
      <c r="AT24" s="494"/>
      <c r="AU24" s="494"/>
      <c r="AV24" s="494"/>
      <c r="AW24" s="494"/>
      <c r="AX24" s="495"/>
      <c r="AY24" s="558" t="s">
        <v>162</v>
      </c>
      <c r="AZ24" s="559"/>
      <c r="BA24" s="559"/>
      <c r="BB24" s="559"/>
      <c r="BC24" s="559"/>
      <c r="BD24" s="559"/>
      <c r="BE24" s="559"/>
      <c r="BF24" s="559"/>
      <c r="BG24" s="559"/>
      <c r="BH24" s="559"/>
      <c r="BI24" s="559"/>
      <c r="BJ24" s="559"/>
      <c r="BK24" s="559"/>
      <c r="BL24" s="559"/>
      <c r="BM24" s="560"/>
      <c r="BN24" s="442">
        <v>8548943</v>
      </c>
      <c r="BO24" s="443"/>
      <c r="BP24" s="443"/>
      <c r="BQ24" s="443"/>
      <c r="BR24" s="443"/>
      <c r="BS24" s="443"/>
      <c r="BT24" s="443"/>
      <c r="BU24" s="444"/>
      <c r="BV24" s="442">
        <v>8649437</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163</v>
      </c>
      <c r="F25" s="472"/>
      <c r="G25" s="472"/>
      <c r="H25" s="472"/>
      <c r="I25" s="472"/>
      <c r="J25" s="472"/>
      <c r="K25" s="473"/>
      <c r="L25" s="493">
        <v>1</v>
      </c>
      <c r="M25" s="494"/>
      <c r="N25" s="494"/>
      <c r="O25" s="494"/>
      <c r="P25" s="536"/>
      <c r="Q25" s="493">
        <v>6200</v>
      </c>
      <c r="R25" s="494"/>
      <c r="S25" s="494"/>
      <c r="T25" s="494"/>
      <c r="U25" s="494"/>
      <c r="V25" s="536"/>
      <c r="W25" s="588"/>
      <c r="X25" s="589"/>
      <c r="Y25" s="590"/>
      <c r="Z25" s="492" t="s">
        <v>164</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165</v>
      </c>
      <c r="AZ25" s="403"/>
      <c r="BA25" s="403"/>
      <c r="BB25" s="403"/>
      <c r="BC25" s="403"/>
      <c r="BD25" s="403"/>
      <c r="BE25" s="403"/>
      <c r="BF25" s="403"/>
      <c r="BG25" s="403"/>
      <c r="BH25" s="403"/>
      <c r="BI25" s="403"/>
      <c r="BJ25" s="403"/>
      <c r="BK25" s="403"/>
      <c r="BL25" s="403"/>
      <c r="BM25" s="404"/>
      <c r="BN25" s="405">
        <v>470386</v>
      </c>
      <c r="BO25" s="406"/>
      <c r="BP25" s="406"/>
      <c r="BQ25" s="406"/>
      <c r="BR25" s="406"/>
      <c r="BS25" s="406"/>
      <c r="BT25" s="406"/>
      <c r="BU25" s="407"/>
      <c r="BV25" s="405">
        <v>356588</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166</v>
      </c>
      <c r="F26" s="472"/>
      <c r="G26" s="472"/>
      <c r="H26" s="472"/>
      <c r="I26" s="472"/>
      <c r="J26" s="472"/>
      <c r="K26" s="473"/>
      <c r="L26" s="493">
        <v>1</v>
      </c>
      <c r="M26" s="494"/>
      <c r="N26" s="494"/>
      <c r="O26" s="494"/>
      <c r="P26" s="536"/>
      <c r="Q26" s="493">
        <v>5500</v>
      </c>
      <c r="R26" s="494"/>
      <c r="S26" s="494"/>
      <c r="T26" s="494"/>
      <c r="U26" s="494"/>
      <c r="V26" s="536"/>
      <c r="W26" s="588"/>
      <c r="X26" s="589"/>
      <c r="Y26" s="590"/>
      <c r="Z26" s="492" t="s">
        <v>167</v>
      </c>
      <c r="AA26" s="594"/>
      <c r="AB26" s="594"/>
      <c r="AC26" s="594"/>
      <c r="AD26" s="594"/>
      <c r="AE26" s="594"/>
      <c r="AF26" s="594"/>
      <c r="AG26" s="595"/>
      <c r="AH26" s="493">
        <v>14</v>
      </c>
      <c r="AI26" s="494"/>
      <c r="AJ26" s="494"/>
      <c r="AK26" s="494"/>
      <c r="AL26" s="536"/>
      <c r="AM26" s="493">
        <v>40796</v>
      </c>
      <c r="AN26" s="494"/>
      <c r="AO26" s="494"/>
      <c r="AP26" s="494"/>
      <c r="AQ26" s="494"/>
      <c r="AR26" s="536"/>
      <c r="AS26" s="493">
        <v>2914</v>
      </c>
      <c r="AT26" s="494"/>
      <c r="AU26" s="494"/>
      <c r="AV26" s="494"/>
      <c r="AW26" s="494"/>
      <c r="AX26" s="495"/>
      <c r="AY26" s="445" t="s">
        <v>168</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169</v>
      </c>
      <c r="F27" s="472"/>
      <c r="G27" s="472"/>
      <c r="H27" s="472"/>
      <c r="I27" s="472"/>
      <c r="J27" s="472"/>
      <c r="K27" s="473"/>
      <c r="L27" s="493">
        <v>1</v>
      </c>
      <c r="M27" s="494"/>
      <c r="N27" s="494"/>
      <c r="O27" s="494"/>
      <c r="P27" s="536"/>
      <c r="Q27" s="493">
        <v>3000</v>
      </c>
      <c r="R27" s="494"/>
      <c r="S27" s="494"/>
      <c r="T27" s="494"/>
      <c r="U27" s="494"/>
      <c r="V27" s="536"/>
      <c r="W27" s="588"/>
      <c r="X27" s="589"/>
      <c r="Y27" s="590"/>
      <c r="Z27" s="492" t="s">
        <v>170</v>
      </c>
      <c r="AA27" s="472"/>
      <c r="AB27" s="472"/>
      <c r="AC27" s="472"/>
      <c r="AD27" s="472"/>
      <c r="AE27" s="472"/>
      <c r="AF27" s="472"/>
      <c r="AG27" s="473"/>
      <c r="AH27" s="493">
        <v>17</v>
      </c>
      <c r="AI27" s="494"/>
      <c r="AJ27" s="494"/>
      <c r="AK27" s="494"/>
      <c r="AL27" s="536"/>
      <c r="AM27" s="493">
        <v>50934</v>
      </c>
      <c r="AN27" s="494"/>
      <c r="AO27" s="494"/>
      <c r="AP27" s="494"/>
      <c r="AQ27" s="494"/>
      <c r="AR27" s="536"/>
      <c r="AS27" s="493">
        <v>2996</v>
      </c>
      <c r="AT27" s="494"/>
      <c r="AU27" s="494"/>
      <c r="AV27" s="494"/>
      <c r="AW27" s="494"/>
      <c r="AX27" s="495"/>
      <c r="AY27" s="537" t="s">
        <v>171</v>
      </c>
      <c r="AZ27" s="538"/>
      <c r="BA27" s="538"/>
      <c r="BB27" s="538"/>
      <c r="BC27" s="538"/>
      <c r="BD27" s="538"/>
      <c r="BE27" s="538"/>
      <c r="BF27" s="538"/>
      <c r="BG27" s="538"/>
      <c r="BH27" s="538"/>
      <c r="BI27" s="538"/>
      <c r="BJ27" s="538"/>
      <c r="BK27" s="538"/>
      <c r="BL27" s="538"/>
      <c r="BM27" s="539"/>
      <c r="BN27" s="561">
        <v>60000</v>
      </c>
      <c r="BO27" s="562"/>
      <c r="BP27" s="562"/>
      <c r="BQ27" s="562"/>
      <c r="BR27" s="562"/>
      <c r="BS27" s="562"/>
      <c r="BT27" s="562"/>
      <c r="BU27" s="563"/>
      <c r="BV27" s="561">
        <v>60000</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172</v>
      </c>
      <c r="F28" s="472"/>
      <c r="G28" s="472"/>
      <c r="H28" s="472"/>
      <c r="I28" s="472"/>
      <c r="J28" s="472"/>
      <c r="K28" s="473"/>
      <c r="L28" s="493">
        <v>1</v>
      </c>
      <c r="M28" s="494"/>
      <c r="N28" s="494"/>
      <c r="O28" s="494"/>
      <c r="P28" s="536"/>
      <c r="Q28" s="493">
        <v>2300</v>
      </c>
      <c r="R28" s="494"/>
      <c r="S28" s="494"/>
      <c r="T28" s="494"/>
      <c r="U28" s="494"/>
      <c r="V28" s="536"/>
      <c r="W28" s="588"/>
      <c r="X28" s="589"/>
      <c r="Y28" s="590"/>
      <c r="Z28" s="492" t="s">
        <v>173</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174</v>
      </c>
      <c r="AZ28" s="597"/>
      <c r="BA28" s="597"/>
      <c r="BB28" s="598"/>
      <c r="BC28" s="402" t="s">
        <v>46</v>
      </c>
      <c r="BD28" s="403"/>
      <c r="BE28" s="403"/>
      <c r="BF28" s="403"/>
      <c r="BG28" s="403"/>
      <c r="BH28" s="403"/>
      <c r="BI28" s="403"/>
      <c r="BJ28" s="403"/>
      <c r="BK28" s="403"/>
      <c r="BL28" s="403"/>
      <c r="BM28" s="404"/>
      <c r="BN28" s="405">
        <v>1793092</v>
      </c>
      <c r="BO28" s="406"/>
      <c r="BP28" s="406"/>
      <c r="BQ28" s="406"/>
      <c r="BR28" s="406"/>
      <c r="BS28" s="406"/>
      <c r="BT28" s="406"/>
      <c r="BU28" s="407"/>
      <c r="BV28" s="405">
        <v>1703700</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175</v>
      </c>
      <c r="F29" s="472"/>
      <c r="G29" s="472"/>
      <c r="H29" s="472"/>
      <c r="I29" s="472"/>
      <c r="J29" s="472"/>
      <c r="K29" s="473"/>
      <c r="L29" s="493">
        <v>12</v>
      </c>
      <c r="M29" s="494"/>
      <c r="N29" s="494"/>
      <c r="O29" s="494"/>
      <c r="P29" s="536"/>
      <c r="Q29" s="493">
        <v>2200</v>
      </c>
      <c r="R29" s="494"/>
      <c r="S29" s="494"/>
      <c r="T29" s="494"/>
      <c r="U29" s="494"/>
      <c r="V29" s="536"/>
      <c r="W29" s="591"/>
      <c r="X29" s="592"/>
      <c r="Y29" s="593"/>
      <c r="Z29" s="492" t="s">
        <v>176</v>
      </c>
      <c r="AA29" s="472"/>
      <c r="AB29" s="472"/>
      <c r="AC29" s="472"/>
      <c r="AD29" s="472"/>
      <c r="AE29" s="472"/>
      <c r="AF29" s="472"/>
      <c r="AG29" s="473"/>
      <c r="AH29" s="493">
        <v>185</v>
      </c>
      <c r="AI29" s="494"/>
      <c r="AJ29" s="494"/>
      <c r="AK29" s="494"/>
      <c r="AL29" s="536"/>
      <c r="AM29" s="493">
        <v>532590</v>
      </c>
      <c r="AN29" s="494"/>
      <c r="AO29" s="494"/>
      <c r="AP29" s="494"/>
      <c r="AQ29" s="494"/>
      <c r="AR29" s="536"/>
      <c r="AS29" s="493">
        <v>2879</v>
      </c>
      <c r="AT29" s="494"/>
      <c r="AU29" s="494"/>
      <c r="AV29" s="494"/>
      <c r="AW29" s="494"/>
      <c r="AX29" s="495"/>
      <c r="AY29" s="599"/>
      <c r="AZ29" s="600"/>
      <c r="BA29" s="600"/>
      <c r="BB29" s="601"/>
      <c r="BC29" s="476" t="s">
        <v>177</v>
      </c>
      <c r="BD29" s="477"/>
      <c r="BE29" s="477"/>
      <c r="BF29" s="477"/>
      <c r="BG29" s="477"/>
      <c r="BH29" s="477"/>
      <c r="BI29" s="477"/>
      <c r="BJ29" s="477"/>
      <c r="BK29" s="477"/>
      <c r="BL29" s="477"/>
      <c r="BM29" s="478"/>
      <c r="BN29" s="442">
        <v>235343</v>
      </c>
      <c r="BO29" s="443"/>
      <c r="BP29" s="443"/>
      <c r="BQ29" s="443"/>
      <c r="BR29" s="443"/>
      <c r="BS29" s="443"/>
      <c r="BT29" s="443"/>
      <c r="BU29" s="444"/>
      <c r="BV29" s="442">
        <v>235744</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178</v>
      </c>
      <c r="X30" s="610"/>
      <c r="Y30" s="610"/>
      <c r="Z30" s="610"/>
      <c r="AA30" s="610"/>
      <c r="AB30" s="610"/>
      <c r="AC30" s="610"/>
      <c r="AD30" s="610"/>
      <c r="AE30" s="610"/>
      <c r="AF30" s="610"/>
      <c r="AG30" s="611"/>
      <c r="AH30" s="569">
        <v>95.7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1010275</v>
      </c>
      <c r="BO30" s="562"/>
      <c r="BP30" s="562"/>
      <c r="BQ30" s="562"/>
      <c r="BR30" s="562"/>
      <c r="BS30" s="562"/>
      <c r="BT30" s="562"/>
      <c r="BU30" s="563"/>
      <c r="BV30" s="561">
        <v>1276089</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179</v>
      </c>
      <c r="D32" s="605"/>
      <c r="E32" s="605"/>
      <c r="F32" s="605"/>
      <c r="G32" s="605"/>
      <c r="H32" s="605"/>
      <c r="I32" s="605"/>
      <c r="J32" s="605"/>
      <c r="K32" s="605"/>
      <c r="L32" s="605"/>
      <c r="M32" s="605"/>
      <c r="N32" s="605"/>
      <c r="O32" s="605"/>
      <c r="P32" s="605"/>
      <c r="Q32" s="605"/>
      <c r="R32" s="605"/>
      <c r="S32" s="605"/>
      <c r="U32" s="446" t="s">
        <v>180</v>
      </c>
      <c r="V32" s="446"/>
      <c r="W32" s="446"/>
      <c r="X32" s="446"/>
      <c r="Y32" s="446"/>
      <c r="Z32" s="446"/>
      <c r="AA32" s="446"/>
      <c r="AB32" s="446"/>
      <c r="AC32" s="446"/>
      <c r="AD32" s="446"/>
      <c r="AE32" s="446"/>
      <c r="AF32" s="446"/>
      <c r="AG32" s="446"/>
      <c r="AH32" s="446"/>
      <c r="AI32" s="446"/>
      <c r="AJ32" s="446"/>
      <c r="AK32" s="446"/>
      <c r="AM32" s="446" t="s">
        <v>181</v>
      </c>
      <c r="AN32" s="446"/>
      <c r="AO32" s="446"/>
      <c r="AP32" s="446"/>
      <c r="AQ32" s="446"/>
      <c r="AR32" s="446"/>
      <c r="AS32" s="446"/>
      <c r="AT32" s="446"/>
      <c r="AU32" s="446"/>
      <c r="AV32" s="446"/>
      <c r="AW32" s="446"/>
      <c r="AX32" s="446"/>
      <c r="AY32" s="446"/>
      <c r="AZ32" s="446"/>
      <c r="BA32" s="446"/>
      <c r="BB32" s="446"/>
      <c r="BC32" s="446"/>
      <c r="BE32" s="446" t="s">
        <v>182</v>
      </c>
      <c r="BF32" s="446"/>
      <c r="BG32" s="446"/>
      <c r="BH32" s="446"/>
      <c r="BI32" s="446"/>
      <c r="BJ32" s="446"/>
      <c r="BK32" s="446"/>
      <c r="BL32" s="446"/>
      <c r="BM32" s="446"/>
      <c r="BN32" s="446"/>
      <c r="BO32" s="446"/>
      <c r="BP32" s="446"/>
      <c r="BQ32" s="446"/>
      <c r="BR32" s="446"/>
      <c r="BS32" s="446"/>
      <c r="BT32" s="446"/>
      <c r="BU32" s="446"/>
      <c r="BW32" s="446" t="s">
        <v>183</v>
      </c>
      <c r="BX32" s="446"/>
      <c r="BY32" s="446"/>
      <c r="BZ32" s="446"/>
      <c r="CA32" s="446"/>
      <c r="CB32" s="446"/>
      <c r="CC32" s="446"/>
      <c r="CD32" s="446"/>
      <c r="CE32" s="446"/>
      <c r="CF32" s="446"/>
      <c r="CG32" s="446"/>
      <c r="CH32" s="446"/>
      <c r="CI32" s="446"/>
      <c r="CJ32" s="446"/>
      <c r="CK32" s="446"/>
      <c r="CL32" s="446"/>
      <c r="CM32" s="446"/>
      <c r="CO32" s="446" t="s">
        <v>184</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185</v>
      </c>
      <c r="D33" s="466"/>
      <c r="E33" s="431" t="s">
        <v>186</v>
      </c>
      <c r="F33" s="431"/>
      <c r="G33" s="431"/>
      <c r="H33" s="431"/>
      <c r="I33" s="431"/>
      <c r="J33" s="431"/>
      <c r="K33" s="431"/>
      <c r="L33" s="431"/>
      <c r="M33" s="431"/>
      <c r="N33" s="431"/>
      <c r="O33" s="431"/>
      <c r="P33" s="431"/>
      <c r="Q33" s="431"/>
      <c r="R33" s="431"/>
      <c r="S33" s="431"/>
      <c r="T33" s="167"/>
      <c r="U33" s="466" t="s">
        <v>185</v>
      </c>
      <c r="V33" s="466"/>
      <c r="W33" s="431" t="s">
        <v>186</v>
      </c>
      <c r="X33" s="431"/>
      <c r="Y33" s="431"/>
      <c r="Z33" s="431"/>
      <c r="AA33" s="431"/>
      <c r="AB33" s="431"/>
      <c r="AC33" s="431"/>
      <c r="AD33" s="431"/>
      <c r="AE33" s="431"/>
      <c r="AF33" s="431"/>
      <c r="AG33" s="431"/>
      <c r="AH33" s="431"/>
      <c r="AI33" s="431"/>
      <c r="AJ33" s="431"/>
      <c r="AK33" s="431"/>
      <c r="AL33" s="167"/>
      <c r="AM33" s="466" t="s">
        <v>185</v>
      </c>
      <c r="AN33" s="466"/>
      <c r="AO33" s="431" t="s">
        <v>186</v>
      </c>
      <c r="AP33" s="431"/>
      <c r="AQ33" s="431"/>
      <c r="AR33" s="431"/>
      <c r="AS33" s="431"/>
      <c r="AT33" s="431"/>
      <c r="AU33" s="431"/>
      <c r="AV33" s="431"/>
      <c r="AW33" s="431"/>
      <c r="AX33" s="431"/>
      <c r="AY33" s="431"/>
      <c r="AZ33" s="431"/>
      <c r="BA33" s="431"/>
      <c r="BB33" s="431"/>
      <c r="BC33" s="431"/>
      <c r="BD33" s="173"/>
      <c r="BE33" s="431" t="s">
        <v>187</v>
      </c>
      <c r="BF33" s="431"/>
      <c r="BG33" s="431" t="s">
        <v>188</v>
      </c>
      <c r="BH33" s="431"/>
      <c r="BI33" s="431"/>
      <c r="BJ33" s="431"/>
      <c r="BK33" s="431"/>
      <c r="BL33" s="431"/>
      <c r="BM33" s="431"/>
      <c r="BN33" s="431"/>
      <c r="BO33" s="431"/>
      <c r="BP33" s="431"/>
      <c r="BQ33" s="431"/>
      <c r="BR33" s="431"/>
      <c r="BS33" s="431"/>
      <c r="BT33" s="431"/>
      <c r="BU33" s="431"/>
      <c r="BV33" s="173"/>
      <c r="BW33" s="466" t="s">
        <v>187</v>
      </c>
      <c r="BX33" s="466"/>
      <c r="BY33" s="431" t="s">
        <v>189</v>
      </c>
      <c r="BZ33" s="431"/>
      <c r="CA33" s="431"/>
      <c r="CB33" s="431"/>
      <c r="CC33" s="431"/>
      <c r="CD33" s="431"/>
      <c r="CE33" s="431"/>
      <c r="CF33" s="431"/>
      <c r="CG33" s="431"/>
      <c r="CH33" s="431"/>
      <c r="CI33" s="431"/>
      <c r="CJ33" s="431"/>
      <c r="CK33" s="431"/>
      <c r="CL33" s="431"/>
      <c r="CM33" s="431"/>
      <c r="CN33" s="167"/>
      <c r="CO33" s="466" t="s">
        <v>185</v>
      </c>
      <c r="CP33" s="466"/>
      <c r="CQ33" s="431" t="s">
        <v>190</v>
      </c>
      <c r="CR33" s="431"/>
      <c r="CS33" s="431"/>
      <c r="CT33" s="431"/>
      <c r="CU33" s="431"/>
      <c r="CV33" s="431"/>
      <c r="CW33" s="431"/>
      <c r="CX33" s="431"/>
      <c r="CY33" s="431"/>
      <c r="CZ33" s="431"/>
      <c r="DA33" s="431"/>
      <c r="DB33" s="431"/>
      <c r="DC33" s="431"/>
      <c r="DD33" s="431"/>
      <c r="DE33" s="431"/>
      <c r="DF33" s="167"/>
      <c r="DG33" s="631" t="s">
        <v>191</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7</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9</v>
      </c>
      <c r="BX34" s="632"/>
      <c r="BY34" s="633" t="str">
        <f>IF('各会計、関係団体の財政状況及び健全化判断比率'!B68="","",'各会計、関係団体の財政状況及び健全化判断比率'!B68)</f>
        <v>松阪地区広域衛生組合</v>
      </c>
      <c r="BZ34" s="633"/>
      <c r="CA34" s="633"/>
      <c r="CB34" s="633"/>
      <c r="CC34" s="633"/>
      <c r="CD34" s="633"/>
      <c r="CE34" s="633"/>
      <c r="CF34" s="633"/>
      <c r="CG34" s="633"/>
      <c r="CH34" s="633"/>
      <c r="CI34" s="633"/>
      <c r="CJ34" s="633"/>
      <c r="CK34" s="633"/>
      <c r="CL34" s="633"/>
      <c r="CM34" s="633"/>
      <c r="CN34" s="163"/>
      <c r="CO34" s="632">
        <f>IF(CQ34="","",MAX(C34:D43,U34:V43,AM34:AN43,BE34:BF43,BW34:BX43)+1)</f>
        <v>19</v>
      </c>
      <c r="CP34" s="632"/>
      <c r="CQ34" s="633" t="str">
        <f>IF('各会計、関係団体の財政状況及び健全化判断比率'!BS7="","",'各会計、関係団体の財政状況及び健全化判断比率'!BS7)</f>
        <v>多気東部土地開発公社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斎宮跡保存事業特別会計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63"/>
      <c r="AM35" s="632">
        <f t="shared" ref="AM35:AM43" si="0">IF(AO35="","",AM34+1)</f>
        <v>8</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10</v>
      </c>
      <c r="BX35" s="632"/>
      <c r="BY35" s="633" t="str">
        <f>IF('各会計、関係団体の財政状況及び健全化判断比率'!B69="","",'各会計、関係団体の財政状況及び健全化判断比率'!B69)</f>
        <v>松阪地区広域消防組合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f>IF(E36="","",C35+1)</f>
        <v>3</v>
      </c>
      <c r="D36" s="632"/>
      <c r="E36" s="633" t="str">
        <f>IF('各会計、関係団体の財政状況及び健全化判断比率'!B9="","",'各会計、関係団体の財政状況及び健全化判断比率'!B9)</f>
        <v>住宅新築資金等貸付事業特別会計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11</v>
      </c>
      <c r="BX36" s="632"/>
      <c r="BY36" s="633" t="str">
        <f>IF('各会計、関係団体の財政状況及び健全化判断比率'!B70="","",'各会計、関係団体の財政状況及び健全化判断比率'!B70)</f>
        <v>三重県市町総合事務組合　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12</v>
      </c>
      <c r="BX37" s="632"/>
      <c r="BY37" s="633" t="str">
        <f>IF('各会計、関係団体の財政状況及び健全化判断比率'!B71="","",'各会計、関係団体の財政状況及び健全化判断比率'!B71)</f>
        <v>三重県市町総合事務組合　共同研修特別会計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13</v>
      </c>
      <c r="BX38" s="632"/>
      <c r="BY38" s="633" t="str">
        <f>IF('各会計、関係団体の財政状況及び健全化判断比率'!B72="","",'各会計、関係団体の財政状況及び健全化判断比率'!B72)</f>
        <v>三重県市町総合事務組合　デジタル地図特別会計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14</v>
      </c>
      <c r="BX39" s="632"/>
      <c r="BY39" s="633" t="str">
        <f>IF('各会計、関係団体の財政状況及び健全化判断比率'!B73="","",'各会計、関係団体の財政状況及び健全化判断比率'!B73)</f>
        <v>三重県市町総合事務組合　物品特別会計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15</v>
      </c>
      <c r="BX40" s="632"/>
      <c r="BY40" s="633" t="str">
        <f>IF('各会計、関係団体の財政状況及び健全化判断比率'!B74="","",'各会計、関係団体の財政状況及び健全化判断比率'!B74)</f>
        <v>三重県市町総合事務組合　退職手当特別会計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16</v>
      </c>
      <c r="BX41" s="632"/>
      <c r="BY41" s="633" t="str">
        <f>IF('各会計、関係団体の財政状況及び健全化判断比率'!B75="","",'各会計、関係団体の財政状況及び健全化判断比率'!B75)</f>
        <v>三重県市町総合事務組合　消防救急無線特別会計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17</v>
      </c>
      <c r="BX42" s="632"/>
      <c r="BY42" s="633" t="str">
        <f>IF('各会計、関係団体の財政状況及び健全化判断比率'!B76="","",'各会計、関係団体の財政状況及び健全化判断比率'!B76)</f>
        <v>三重県市町総合事務組合　公平委員会特別会計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18</v>
      </c>
      <c r="BX43" s="632"/>
      <c r="BY43" s="633" t="str">
        <f>IF('各会計、関係団体の財政状況及び健全化判断比率'!B77="","",'各会計、関係団体の財政状況及び健全化判断比率'!B77)</f>
        <v>伊勢広域環境組合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35" t="s">
        <v>193</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194</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195</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196</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197</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198</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199</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200</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n/aswHCLbaq4XmTF4LGx6CUrlpxTWu1zuTPeidsMXIpPu3eIZ3ne6dEHcKD02x3NQdpiotgDEtTgOyJF8Y3IuA==" saltValue="9r6Ugzzl/0rWfouPUs8T7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201</v>
      </c>
      <c r="DI1" s="638"/>
      <c r="DJ1" s="638"/>
      <c r="DK1" s="638"/>
      <c r="DL1" s="638"/>
      <c r="DM1" s="638"/>
      <c r="DN1" s="639"/>
      <c r="DO1" s="196"/>
      <c r="DP1" s="637" t="s">
        <v>202</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205</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206</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207</v>
      </c>
      <c r="S4" s="641"/>
      <c r="T4" s="641"/>
      <c r="U4" s="641"/>
      <c r="V4" s="641"/>
      <c r="W4" s="641"/>
      <c r="X4" s="641"/>
      <c r="Y4" s="642"/>
      <c r="Z4" s="640" t="s">
        <v>208</v>
      </c>
      <c r="AA4" s="641"/>
      <c r="AB4" s="641"/>
      <c r="AC4" s="642"/>
      <c r="AD4" s="640" t="s">
        <v>209</v>
      </c>
      <c r="AE4" s="641"/>
      <c r="AF4" s="641"/>
      <c r="AG4" s="641"/>
      <c r="AH4" s="641"/>
      <c r="AI4" s="641"/>
      <c r="AJ4" s="641"/>
      <c r="AK4" s="642"/>
      <c r="AL4" s="640" t="s">
        <v>208</v>
      </c>
      <c r="AM4" s="641"/>
      <c r="AN4" s="641"/>
      <c r="AO4" s="642"/>
      <c r="AP4" s="643" t="s">
        <v>210</v>
      </c>
      <c r="AQ4" s="643"/>
      <c r="AR4" s="643"/>
      <c r="AS4" s="643"/>
      <c r="AT4" s="643"/>
      <c r="AU4" s="643"/>
      <c r="AV4" s="643"/>
      <c r="AW4" s="643"/>
      <c r="AX4" s="643"/>
      <c r="AY4" s="643"/>
      <c r="AZ4" s="643"/>
      <c r="BA4" s="643"/>
      <c r="BB4" s="643"/>
      <c r="BC4" s="643"/>
      <c r="BD4" s="643"/>
      <c r="BE4" s="643"/>
      <c r="BF4" s="643"/>
      <c r="BG4" s="643" t="s">
        <v>211</v>
      </c>
      <c r="BH4" s="643"/>
      <c r="BI4" s="643"/>
      <c r="BJ4" s="643"/>
      <c r="BK4" s="643"/>
      <c r="BL4" s="643"/>
      <c r="BM4" s="643"/>
      <c r="BN4" s="643"/>
      <c r="BO4" s="643" t="s">
        <v>208</v>
      </c>
      <c r="BP4" s="643"/>
      <c r="BQ4" s="643"/>
      <c r="BR4" s="643"/>
      <c r="BS4" s="643" t="s">
        <v>212</v>
      </c>
      <c r="BT4" s="643"/>
      <c r="BU4" s="643"/>
      <c r="BV4" s="643"/>
      <c r="BW4" s="643"/>
      <c r="BX4" s="643"/>
      <c r="BY4" s="643"/>
      <c r="BZ4" s="643"/>
      <c r="CA4" s="643"/>
      <c r="CB4" s="643"/>
      <c r="CD4" s="640" t="s">
        <v>213</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214</v>
      </c>
      <c r="C5" s="645"/>
      <c r="D5" s="645"/>
      <c r="E5" s="645"/>
      <c r="F5" s="645"/>
      <c r="G5" s="645"/>
      <c r="H5" s="645"/>
      <c r="I5" s="645"/>
      <c r="J5" s="645"/>
      <c r="K5" s="645"/>
      <c r="L5" s="645"/>
      <c r="M5" s="645"/>
      <c r="N5" s="645"/>
      <c r="O5" s="645"/>
      <c r="P5" s="645"/>
      <c r="Q5" s="646"/>
      <c r="R5" s="647">
        <v>2608985</v>
      </c>
      <c r="S5" s="648"/>
      <c r="T5" s="648"/>
      <c r="U5" s="648"/>
      <c r="V5" s="648"/>
      <c r="W5" s="648"/>
      <c r="X5" s="648"/>
      <c r="Y5" s="649"/>
      <c r="Z5" s="650">
        <v>19.100000000000001</v>
      </c>
      <c r="AA5" s="650"/>
      <c r="AB5" s="650"/>
      <c r="AC5" s="650"/>
      <c r="AD5" s="651">
        <v>2608985</v>
      </c>
      <c r="AE5" s="651"/>
      <c r="AF5" s="651"/>
      <c r="AG5" s="651"/>
      <c r="AH5" s="651"/>
      <c r="AI5" s="651"/>
      <c r="AJ5" s="651"/>
      <c r="AK5" s="651"/>
      <c r="AL5" s="652">
        <v>40.799999999999997</v>
      </c>
      <c r="AM5" s="653"/>
      <c r="AN5" s="653"/>
      <c r="AO5" s="654"/>
      <c r="AP5" s="644" t="s">
        <v>215</v>
      </c>
      <c r="AQ5" s="645"/>
      <c r="AR5" s="645"/>
      <c r="AS5" s="645"/>
      <c r="AT5" s="645"/>
      <c r="AU5" s="645"/>
      <c r="AV5" s="645"/>
      <c r="AW5" s="645"/>
      <c r="AX5" s="645"/>
      <c r="AY5" s="645"/>
      <c r="AZ5" s="645"/>
      <c r="BA5" s="645"/>
      <c r="BB5" s="645"/>
      <c r="BC5" s="645"/>
      <c r="BD5" s="645"/>
      <c r="BE5" s="645"/>
      <c r="BF5" s="646"/>
      <c r="BG5" s="658">
        <v>2608985</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210</v>
      </c>
      <c r="CE5" s="641"/>
      <c r="CF5" s="641"/>
      <c r="CG5" s="641"/>
      <c r="CH5" s="641"/>
      <c r="CI5" s="641"/>
      <c r="CJ5" s="641"/>
      <c r="CK5" s="641"/>
      <c r="CL5" s="641"/>
      <c r="CM5" s="641"/>
      <c r="CN5" s="641"/>
      <c r="CO5" s="641"/>
      <c r="CP5" s="641"/>
      <c r="CQ5" s="642"/>
      <c r="CR5" s="640" t="s">
        <v>216</v>
      </c>
      <c r="CS5" s="641"/>
      <c r="CT5" s="641"/>
      <c r="CU5" s="641"/>
      <c r="CV5" s="641"/>
      <c r="CW5" s="641"/>
      <c r="CX5" s="641"/>
      <c r="CY5" s="642"/>
      <c r="CZ5" s="640" t="s">
        <v>208</v>
      </c>
      <c r="DA5" s="641"/>
      <c r="DB5" s="641"/>
      <c r="DC5" s="642"/>
      <c r="DD5" s="640" t="s">
        <v>217</v>
      </c>
      <c r="DE5" s="641"/>
      <c r="DF5" s="641"/>
      <c r="DG5" s="641"/>
      <c r="DH5" s="641"/>
      <c r="DI5" s="641"/>
      <c r="DJ5" s="641"/>
      <c r="DK5" s="641"/>
      <c r="DL5" s="641"/>
      <c r="DM5" s="641"/>
      <c r="DN5" s="641"/>
      <c r="DO5" s="641"/>
      <c r="DP5" s="642"/>
      <c r="DQ5" s="640" t="s">
        <v>218</v>
      </c>
      <c r="DR5" s="641"/>
      <c r="DS5" s="641"/>
      <c r="DT5" s="641"/>
      <c r="DU5" s="641"/>
      <c r="DV5" s="641"/>
      <c r="DW5" s="641"/>
      <c r="DX5" s="641"/>
      <c r="DY5" s="641"/>
      <c r="DZ5" s="641"/>
      <c r="EA5" s="641"/>
      <c r="EB5" s="641"/>
      <c r="EC5" s="642"/>
    </row>
    <row r="6" spans="2:143" ht="11.25" customHeight="1" x14ac:dyDescent="0.2">
      <c r="B6" s="655" t="s">
        <v>219</v>
      </c>
      <c r="C6" s="656"/>
      <c r="D6" s="656"/>
      <c r="E6" s="656"/>
      <c r="F6" s="656"/>
      <c r="G6" s="656"/>
      <c r="H6" s="656"/>
      <c r="I6" s="656"/>
      <c r="J6" s="656"/>
      <c r="K6" s="656"/>
      <c r="L6" s="656"/>
      <c r="M6" s="656"/>
      <c r="N6" s="656"/>
      <c r="O6" s="656"/>
      <c r="P6" s="656"/>
      <c r="Q6" s="657"/>
      <c r="R6" s="658">
        <v>121558</v>
      </c>
      <c r="S6" s="659"/>
      <c r="T6" s="659"/>
      <c r="U6" s="659"/>
      <c r="V6" s="659"/>
      <c r="W6" s="659"/>
      <c r="X6" s="659"/>
      <c r="Y6" s="660"/>
      <c r="Z6" s="661">
        <v>0.9</v>
      </c>
      <c r="AA6" s="661"/>
      <c r="AB6" s="661"/>
      <c r="AC6" s="661"/>
      <c r="AD6" s="662">
        <v>121558</v>
      </c>
      <c r="AE6" s="662"/>
      <c r="AF6" s="662"/>
      <c r="AG6" s="662"/>
      <c r="AH6" s="662"/>
      <c r="AI6" s="662"/>
      <c r="AJ6" s="662"/>
      <c r="AK6" s="662"/>
      <c r="AL6" s="663">
        <v>1.9</v>
      </c>
      <c r="AM6" s="664"/>
      <c r="AN6" s="664"/>
      <c r="AO6" s="665"/>
      <c r="AP6" s="655" t="s">
        <v>220</v>
      </c>
      <c r="AQ6" s="656"/>
      <c r="AR6" s="656"/>
      <c r="AS6" s="656"/>
      <c r="AT6" s="656"/>
      <c r="AU6" s="656"/>
      <c r="AV6" s="656"/>
      <c r="AW6" s="656"/>
      <c r="AX6" s="656"/>
      <c r="AY6" s="656"/>
      <c r="AZ6" s="656"/>
      <c r="BA6" s="656"/>
      <c r="BB6" s="656"/>
      <c r="BC6" s="656"/>
      <c r="BD6" s="656"/>
      <c r="BE6" s="656"/>
      <c r="BF6" s="657"/>
      <c r="BG6" s="658">
        <v>2608985</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221</v>
      </c>
      <c r="CE6" s="645"/>
      <c r="CF6" s="645"/>
      <c r="CG6" s="645"/>
      <c r="CH6" s="645"/>
      <c r="CI6" s="645"/>
      <c r="CJ6" s="645"/>
      <c r="CK6" s="645"/>
      <c r="CL6" s="645"/>
      <c r="CM6" s="645"/>
      <c r="CN6" s="645"/>
      <c r="CO6" s="645"/>
      <c r="CP6" s="645"/>
      <c r="CQ6" s="646"/>
      <c r="CR6" s="658">
        <v>85077</v>
      </c>
      <c r="CS6" s="659"/>
      <c r="CT6" s="659"/>
      <c r="CU6" s="659"/>
      <c r="CV6" s="659"/>
      <c r="CW6" s="659"/>
      <c r="CX6" s="659"/>
      <c r="CY6" s="660"/>
      <c r="CZ6" s="652">
        <v>0.7</v>
      </c>
      <c r="DA6" s="653"/>
      <c r="DB6" s="653"/>
      <c r="DC6" s="669"/>
      <c r="DD6" s="667" t="s">
        <v>122</v>
      </c>
      <c r="DE6" s="659"/>
      <c r="DF6" s="659"/>
      <c r="DG6" s="659"/>
      <c r="DH6" s="659"/>
      <c r="DI6" s="659"/>
      <c r="DJ6" s="659"/>
      <c r="DK6" s="659"/>
      <c r="DL6" s="659"/>
      <c r="DM6" s="659"/>
      <c r="DN6" s="659"/>
      <c r="DO6" s="659"/>
      <c r="DP6" s="660"/>
      <c r="DQ6" s="667">
        <v>85077</v>
      </c>
      <c r="DR6" s="659"/>
      <c r="DS6" s="659"/>
      <c r="DT6" s="659"/>
      <c r="DU6" s="659"/>
      <c r="DV6" s="659"/>
      <c r="DW6" s="659"/>
      <c r="DX6" s="659"/>
      <c r="DY6" s="659"/>
      <c r="DZ6" s="659"/>
      <c r="EA6" s="659"/>
      <c r="EB6" s="659"/>
      <c r="EC6" s="668"/>
    </row>
    <row r="7" spans="2:143" ht="11.25" customHeight="1" x14ac:dyDescent="0.2">
      <c r="B7" s="655" t="s">
        <v>222</v>
      </c>
      <c r="C7" s="656"/>
      <c r="D7" s="656"/>
      <c r="E7" s="656"/>
      <c r="F7" s="656"/>
      <c r="G7" s="656"/>
      <c r="H7" s="656"/>
      <c r="I7" s="656"/>
      <c r="J7" s="656"/>
      <c r="K7" s="656"/>
      <c r="L7" s="656"/>
      <c r="M7" s="656"/>
      <c r="N7" s="656"/>
      <c r="O7" s="656"/>
      <c r="P7" s="656"/>
      <c r="Q7" s="657"/>
      <c r="R7" s="658">
        <v>1305</v>
      </c>
      <c r="S7" s="659"/>
      <c r="T7" s="659"/>
      <c r="U7" s="659"/>
      <c r="V7" s="659"/>
      <c r="W7" s="659"/>
      <c r="X7" s="659"/>
      <c r="Y7" s="660"/>
      <c r="Z7" s="661">
        <v>0</v>
      </c>
      <c r="AA7" s="661"/>
      <c r="AB7" s="661"/>
      <c r="AC7" s="661"/>
      <c r="AD7" s="662">
        <v>1305</v>
      </c>
      <c r="AE7" s="662"/>
      <c r="AF7" s="662"/>
      <c r="AG7" s="662"/>
      <c r="AH7" s="662"/>
      <c r="AI7" s="662"/>
      <c r="AJ7" s="662"/>
      <c r="AK7" s="662"/>
      <c r="AL7" s="663">
        <v>0</v>
      </c>
      <c r="AM7" s="664"/>
      <c r="AN7" s="664"/>
      <c r="AO7" s="665"/>
      <c r="AP7" s="655" t="s">
        <v>223</v>
      </c>
      <c r="AQ7" s="656"/>
      <c r="AR7" s="656"/>
      <c r="AS7" s="656"/>
      <c r="AT7" s="656"/>
      <c r="AU7" s="656"/>
      <c r="AV7" s="656"/>
      <c r="AW7" s="656"/>
      <c r="AX7" s="656"/>
      <c r="AY7" s="656"/>
      <c r="AZ7" s="656"/>
      <c r="BA7" s="656"/>
      <c r="BB7" s="656"/>
      <c r="BC7" s="656"/>
      <c r="BD7" s="656"/>
      <c r="BE7" s="656"/>
      <c r="BF7" s="657"/>
      <c r="BG7" s="658">
        <v>1108371</v>
      </c>
      <c r="BH7" s="659"/>
      <c r="BI7" s="659"/>
      <c r="BJ7" s="659"/>
      <c r="BK7" s="659"/>
      <c r="BL7" s="659"/>
      <c r="BM7" s="659"/>
      <c r="BN7" s="660"/>
      <c r="BO7" s="661">
        <v>42.5</v>
      </c>
      <c r="BP7" s="661"/>
      <c r="BQ7" s="661"/>
      <c r="BR7" s="661"/>
      <c r="BS7" s="662" t="s">
        <v>122</v>
      </c>
      <c r="BT7" s="662"/>
      <c r="BU7" s="662"/>
      <c r="BV7" s="662"/>
      <c r="BW7" s="662"/>
      <c r="BX7" s="662"/>
      <c r="BY7" s="662"/>
      <c r="BZ7" s="662"/>
      <c r="CA7" s="662"/>
      <c r="CB7" s="666"/>
      <c r="CD7" s="655" t="s">
        <v>224</v>
      </c>
      <c r="CE7" s="656"/>
      <c r="CF7" s="656"/>
      <c r="CG7" s="656"/>
      <c r="CH7" s="656"/>
      <c r="CI7" s="656"/>
      <c r="CJ7" s="656"/>
      <c r="CK7" s="656"/>
      <c r="CL7" s="656"/>
      <c r="CM7" s="656"/>
      <c r="CN7" s="656"/>
      <c r="CO7" s="656"/>
      <c r="CP7" s="656"/>
      <c r="CQ7" s="657"/>
      <c r="CR7" s="658">
        <v>3335557</v>
      </c>
      <c r="CS7" s="659"/>
      <c r="CT7" s="659"/>
      <c r="CU7" s="659"/>
      <c r="CV7" s="659"/>
      <c r="CW7" s="659"/>
      <c r="CX7" s="659"/>
      <c r="CY7" s="660"/>
      <c r="CZ7" s="661">
        <v>27.1</v>
      </c>
      <c r="DA7" s="661"/>
      <c r="DB7" s="661"/>
      <c r="DC7" s="661"/>
      <c r="DD7" s="667">
        <v>135566</v>
      </c>
      <c r="DE7" s="659"/>
      <c r="DF7" s="659"/>
      <c r="DG7" s="659"/>
      <c r="DH7" s="659"/>
      <c r="DI7" s="659"/>
      <c r="DJ7" s="659"/>
      <c r="DK7" s="659"/>
      <c r="DL7" s="659"/>
      <c r="DM7" s="659"/>
      <c r="DN7" s="659"/>
      <c r="DO7" s="659"/>
      <c r="DP7" s="660"/>
      <c r="DQ7" s="667">
        <v>2937176</v>
      </c>
      <c r="DR7" s="659"/>
      <c r="DS7" s="659"/>
      <c r="DT7" s="659"/>
      <c r="DU7" s="659"/>
      <c r="DV7" s="659"/>
      <c r="DW7" s="659"/>
      <c r="DX7" s="659"/>
      <c r="DY7" s="659"/>
      <c r="DZ7" s="659"/>
      <c r="EA7" s="659"/>
      <c r="EB7" s="659"/>
      <c r="EC7" s="668"/>
    </row>
    <row r="8" spans="2:143" ht="11.25" customHeight="1" x14ac:dyDescent="0.2">
      <c r="B8" s="655" t="s">
        <v>225</v>
      </c>
      <c r="C8" s="656"/>
      <c r="D8" s="656"/>
      <c r="E8" s="656"/>
      <c r="F8" s="656"/>
      <c r="G8" s="656"/>
      <c r="H8" s="656"/>
      <c r="I8" s="656"/>
      <c r="J8" s="656"/>
      <c r="K8" s="656"/>
      <c r="L8" s="656"/>
      <c r="M8" s="656"/>
      <c r="N8" s="656"/>
      <c r="O8" s="656"/>
      <c r="P8" s="656"/>
      <c r="Q8" s="657"/>
      <c r="R8" s="658">
        <v>30617</v>
      </c>
      <c r="S8" s="659"/>
      <c r="T8" s="659"/>
      <c r="U8" s="659"/>
      <c r="V8" s="659"/>
      <c r="W8" s="659"/>
      <c r="X8" s="659"/>
      <c r="Y8" s="660"/>
      <c r="Z8" s="661">
        <v>0.2</v>
      </c>
      <c r="AA8" s="661"/>
      <c r="AB8" s="661"/>
      <c r="AC8" s="661"/>
      <c r="AD8" s="662">
        <v>30617</v>
      </c>
      <c r="AE8" s="662"/>
      <c r="AF8" s="662"/>
      <c r="AG8" s="662"/>
      <c r="AH8" s="662"/>
      <c r="AI8" s="662"/>
      <c r="AJ8" s="662"/>
      <c r="AK8" s="662"/>
      <c r="AL8" s="663">
        <v>0.5</v>
      </c>
      <c r="AM8" s="664"/>
      <c r="AN8" s="664"/>
      <c r="AO8" s="665"/>
      <c r="AP8" s="655" t="s">
        <v>226</v>
      </c>
      <c r="AQ8" s="656"/>
      <c r="AR8" s="656"/>
      <c r="AS8" s="656"/>
      <c r="AT8" s="656"/>
      <c r="AU8" s="656"/>
      <c r="AV8" s="656"/>
      <c r="AW8" s="656"/>
      <c r="AX8" s="656"/>
      <c r="AY8" s="656"/>
      <c r="AZ8" s="656"/>
      <c r="BA8" s="656"/>
      <c r="BB8" s="656"/>
      <c r="BC8" s="656"/>
      <c r="BD8" s="656"/>
      <c r="BE8" s="656"/>
      <c r="BF8" s="657"/>
      <c r="BG8" s="658">
        <v>34356</v>
      </c>
      <c r="BH8" s="659"/>
      <c r="BI8" s="659"/>
      <c r="BJ8" s="659"/>
      <c r="BK8" s="659"/>
      <c r="BL8" s="659"/>
      <c r="BM8" s="659"/>
      <c r="BN8" s="660"/>
      <c r="BO8" s="661">
        <v>1.3</v>
      </c>
      <c r="BP8" s="661"/>
      <c r="BQ8" s="661"/>
      <c r="BR8" s="661"/>
      <c r="BS8" s="662" t="s">
        <v>122</v>
      </c>
      <c r="BT8" s="662"/>
      <c r="BU8" s="662"/>
      <c r="BV8" s="662"/>
      <c r="BW8" s="662"/>
      <c r="BX8" s="662"/>
      <c r="BY8" s="662"/>
      <c r="BZ8" s="662"/>
      <c r="CA8" s="662"/>
      <c r="CB8" s="666"/>
      <c r="CD8" s="655" t="s">
        <v>227</v>
      </c>
      <c r="CE8" s="656"/>
      <c r="CF8" s="656"/>
      <c r="CG8" s="656"/>
      <c r="CH8" s="656"/>
      <c r="CI8" s="656"/>
      <c r="CJ8" s="656"/>
      <c r="CK8" s="656"/>
      <c r="CL8" s="656"/>
      <c r="CM8" s="656"/>
      <c r="CN8" s="656"/>
      <c r="CO8" s="656"/>
      <c r="CP8" s="656"/>
      <c r="CQ8" s="657"/>
      <c r="CR8" s="658">
        <v>4179768</v>
      </c>
      <c r="CS8" s="659"/>
      <c r="CT8" s="659"/>
      <c r="CU8" s="659"/>
      <c r="CV8" s="659"/>
      <c r="CW8" s="659"/>
      <c r="CX8" s="659"/>
      <c r="CY8" s="660"/>
      <c r="CZ8" s="661">
        <v>33.9</v>
      </c>
      <c r="DA8" s="661"/>
      <c r="DB8" s="661"/>
      <c r="DC8" s="661"/>
      <c r="DD8" s="667">
        <v>10932</v>
      </c>
      <c r="DE8" s="659"/>
      <c r="DF8" s="659"/>
      <c r="DG8" s="659"/>
      <c r="DH8" s="659"/>
      <c r="DI8" s="659"/>
      <c r="DJ8" s="659"/>
      <c r="DK8" s="659"/>
      <c r="DL8" s="659"/>
      <c r="DM8" s="659"/>
      <c r="DN8" s="659"/>
      <c r="DO8" s="659"/>
      <c r="DP8" s="660"/>
      <c r="DQ8" s="667">
        <v>2508977</v>
      </c>
      <c r="DR8" s="659"/>
      <c r="DS8" s="659"/>
      <c r="DT8" s="659"/>
      <c r="DU8" s="659"/>
      <c r="DV8" s="659"/>
      <c r="DW8" s="659"/>
      <c r="DX8" s="659"/>
      <c r="DY8" s="659"/>
      <c r="DZ8" s="659"/>
      <c r="EA8" s="659"/>
      <c r="EB8" s="659"/>
      <c r="EC8" s="668"/>
    </row>
    <row r="9" spans="2:143" ht="11.25" customHeight="1" x14ac:dyDescent="0.2">
      <c r="B9" s="655" t="s">
        <v>228</v>
      </c>
      <c r="C9" s="656"/>
      <c r="D9" s="656"/>
      <c r="E9" s="656"/>
      <c r="F9" s="656"/>
      <c r="G9" s="656"/>
      <c r="H9" s="656"/>
      <c r="I9" s="656"/>
      <c r="J9" s="656"/>
      <c r="K9" s="656"/>
      <c r="L9" s="656"/>
      <c r="M9" s="656"/>
      <c r="N9" s="656"/>
      <c r="O9" s="656"/>
      <c r="P9" s="656"/>
      <c r="Q9" s="657"/>
      <c r="R9" s="658">
        <v>42418</v>
      </c>
      <c r="S9" s="659"/>
      <c r="T9" s="659"/>
      <c r="U9" s="659"/>
      <c r="V9" s="659"/>
      <c r="W9" s="659"/>
      <c r="X9" s="659"/>
      <c r="Y9" s="660"/>
      <c r="Z9" s="661">
        <v>0.3</v>
      </c>
      <c r="AA9" s="661"/>
      <c r="AB9" s="661"/>
      <c r="AC9" s="661"/>
      <c r="AD9" s="662">
        <v>42418</v>
      </c>
      <c r="AE9" s="662"/>
      <c r="AF9" s="662"/>
      <c r="AG9" s="662"/>
      <c r="AH9" s="662"/>
      <c r="AI9" s="662"/>
      <c r="AJ9" s="662"/>
      <c r="AK9" s="662"/>
      <c r="AL9" s="663">
        <v>0.7</v>
      </c>
      <c r="AM9" s="664"/>
      <c r="AN9" s="664"/>
      <c r="AO9" s="665"/>
      <c r="AP9" s="655" t="s">
        <v>229</v>
      </c>
      <c r="AQ9" s="656"/>
      <c r="AR9" s="656"/>
      <c r="AS9" s="656"/>
      <c r="AT9" s="656"/>
      <c r="AU9" s="656"/>
      <c r="AV9" s="656"/>
      <c r="AW9" s="656"/>
      <c r="AX9" s="656"/>
      <c r="AY9" s="656"/>
      <c r="AZ9" s="656"/>
      <c r="BA9" s="656"/>
      <c r="BB9" s="656"/>
      <c r="BC9" s="656"/>
      <c r="BD9" s="656"/>
      <c r="BE9" s="656"/>
      <c r="BF9" s="657"/>
      <c r="BG9" s="658">
        <v>948092</v>
      </c>
      <c r="BH9" s="659"/>
      <c r="BI9" s="659"/>
      <c r="BJ9" s="659"/>
      <c r="BK9" s="659"/>
      <c r="BL9" s="659"/>
      <c r="BM9" s="659"/>
      <c r="BN9" s="660"/>
      <c r="BO9" s="661">
        <v>36.299999999999997</v>
      </c>
      <c r="BP9" s="661"/>
      <c r="BQ9" s="661"/>
      <c r="BR9" s="661"/>
      <c r="BS9" s="662" t="s">
        <v>122</v>
      </c>
      <c r="BT9" s="662"/>
      <c r="BU9" s="662"/>
      <c r="BV9" s="662"/>
      <c r="BW9" s="662"/>
      <c r="BX9" s="662"/>
      <c r="BY9" s="662"/>
      <c r="BZ9" s="662"/>
      <c r="CA9" s="662"/>
      <c r="CB9" s="666"/>
      <c r="CD9" s="655" t="s">
        <v>230</v>
      </c>
      <c r="CE9" s="656"/>
      <c r="CF9" s="656"/>
      <c r="CG9" s="656"/>
      <c r="CH9" s="656"/>
      <c r="CI9" s="656"/>
      <c r="CJ9" s="656"/>
      <c r="CK9" s="656"/>
      <c r="CL9" s="656"/>
      <c r="CM9" s="656"/>
      <c r="CN9" s="656"/>
      <c r="CO9" s="656"/>
      <c r="CP9" s="656"/>
      <c r="CQ9" s="657"/>
      <c r="CR9" s="658">
        <v>768514</v>
      </c>
      <c r="CS9" s="659"/>
      <c r="CT9" s="659"/>
      <c r="CU9" s="659"/>
      <c r="CV9" s="659"/>
      <c r="CW9" s="659"/>
      <c r="CX9" s="659"/>
      <c r="CY9" s="660"/>
      <c r="CZ9" s="661">
        <v>6.2</v>
      </c>
      <c r="DA9" s="661"/>
      <c r="DB9" s="661"/>
      <c r="DC9" s="661"/>
      <c r="DD9" s="667">
        <v>32313</v>
      </c>
      <c r="DE9" s="659"/>
      <c r="DF9" s="659"/>
      <c r="DG9" s="659"/>
      <c r="DH9" s="659"/>
      <c r="DI9" s="659"/>
      <c r="DJ9" s="659"/>
      <c r="DK9" s="659"/>
      <c r="DL9" s="659"/>
      <c r="DM9" s="659"/>
      <c r="DN9" s="659"/>
      <c r="DO9" s="659"/>
      <c r="DP9" s="660"/>
      <c r="DQ9" s="667">
        <v>717115</v>
      </c>
      <c r="DR9" s="659"/>
      <c r="DS9" s="659"/>
      <c r="DT9" s="659"/>
      <c r="DU9" s="659"/>
      <c r="DV9" s="659"/>
      <c r="DW9" s="659"/>
      <c r="DX9" s="659"/>
      <c r="DY9" s="659"/>
      <c r="DZ9" s="659"/>
      <c r="EA9" s="659"/>
      <c r="EB9" s="659"/>
      <c r="EC9" s="668"/>
    </row>
    <row r="10" spans="2:143" ht="11.25" customHeight="1" x14ac:dyDescent="0.2">
      <c r="B10" s="655" t="s">
        <v>231</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232</v>
      </c>
      <c r="AQ10" s="656"/>
      <c r="AR10" s="656"/>
      <c r="AS10" s="656"/>
      <c r="AT10" s="656"/>
      <c r="AU10" s="656"/>
      <c r="AV10" s="656"/>
      <c r="AW10" s="656"/>
      <c r="AX10" s="656"/>
      <c r="AY10" s="656"/>
      <c r="AZ10" s="656"/>
      <c r="BA10" s="656"/>
      <c r="BB10" s="656"/>
      <c r="BC10" s="656"/>
      <c r="BD10" s="656"/>
      <c r="BE10" s="656"/>
      <c r="BF10" s="657"/>
      <c r="BG10" s="658">
        <v>63214</v>
      </c>
      <c r="BH10" s="659"/>
      <c r="BI10" s="659"/>
      <c r="BJ10" s="659"/>
      <c r="BK10" s="659"/>
      <c r="BL10" s="659"/>
      <c r="BM10" s="659"/>
      <c r="BN10" s="660"/>
      <c r="BO10" s="661">
        <v>2.4</v>
      </c>
      <c r="BP10" s="661"/>
      <c r="BQ10" s="661"/>
      <c r="BR10" s="661"/>
      <c r="BS10" s="662" t="s">
        <v>122</v>
      </c>
      <c r="BT10" s="662"/>
      <c r="BU10" s="662"/>
      <c r="BV10" s="662"/>
      <c r="BW10" s="662"/>
      <c r="BX10" s="662"/>
      <c r="BY10" s="662"/>
      <c r="BZ10" s="662"/>
      <c r="CA10" s="662"/>
      <c r="CB10" s="666"/>
      <c r="CD10" s="655" t="s">
        <v>233</v>
      </c>
      <c r="CE10" s="656"/>
      <c r="CF10" s="656"/>
      <c r="CG10" s="656"/>
      <c r="CH10" s="656"/>
      <c r="CI10" s="656"/>
      <c r="CJ10" s="656"/>
      <c r="CK10" s="656"/>
      <c r="CL10" s="656"/>
      <c r="CM10" s="656"/>
      <c r="CN10" s="656"/>
      <c r="CO10" s="656"/>
      <c r="CP10" s="656"/>
      <c r="CQ10" s="657"/>
      <c r="CR10" s="658">
        <v>164</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164</v>
      </c>
      <c r="DR10" s="659"/>
      <c r="DS10" s="659"/>
      <c r="DT10" s="659"/>
      <c r="DU10" s="659"/>
      <c r="DV10" s="659"/>
      <c r="DW10" s="659"/>
      <c r="DX10" s="659"/>
      <c r="DY10" s="659"/>
      <c r="DZ10" s="659"/>
      <c r="EA10" s="659"/>
      <c r="EB10" s="659"/>
      <c r="EC10" s="668"/>
    </row>
    <row r="11" spans="2:143" ht="11.25" customHeight="1" x14ac:dyDescent="0.2">
      <c r="B11" s="655" t="s">
        <v>234</v>
      </c>
      <c r="C11" s="656"/>
      <c r="D11" s="656"/>
      <c r="E11" s="656"/>
      <c r="F11" s="656"/>
      <c r="G11" s="656"/>
      <c r="H11" s="656"/>
      <c r="I11" s="656"/>
      <c r="J11" s="656"/>
      <c r="K11" s="656"/>
      <c r="L11" s="656"/>
      <c r="M11" s="656"/>
      <c r="N11" s="656"/>
      <c r="O11" s="656"/>
      <c r="P11" s="656"/>
      <c r="Q11" s="657"/>
      <c r="R11" s="658">
        <v>558612</v>
      </c>
      <c r="S11" s="659"/>
      <c r="T11" s="659"/>
      <c r="U11" s="659"/>
      <c r="V11" s="659"/>
      <c r="W11" s="659"/>
      <c r="X11" s="659"/>
      <c r="Y11" s="660"/>
      <c r="Z11" s="663">
        <v>4.0999999999999996</v>
      </c>
      <c r="AA11" s="664"/>
      <c r="AB11" s="664"/>
      <c r="AC11" s="670"/>
      <c r="AD11" s="667">
        <v>558612</v>
      </c>
      <c r="AE11" s="659"/>
      <c r="AF11" s="659"/>
      <c r="AG11" s="659"/>
      <c r="AH11" s="659"/>
      <c r="AI11" s="659"/>
      <c r="AJ11" s="659"/>
      <c r="AK11" s="660"/>
      <c r="AL11" s="663">
        <v>8.6999999999999993</v>
      </c>
      <c r="AM11" s="664"/>
      <c r="AN11" s="664"/>
      <c r="AO11" s="665"/>
      <c r="AP11" s="655" t="s">
        <v>235</v>
      </c>
      <c r="AQ11" s="656"/>
      <c r="AR11" s="656"/>
      <c r="AS11" s="656"/>
      <c r="AT11" s="656"/>
      <c r="AU11" s="656"/>
      <c r="AV11" s="656"/>
      <c r="AW11" s="656"/>
      <c r="AX11" s="656"/>
      <c r="AY11" s="656"/>
      <c r="AZ11" s="656"/>
      <c r="BA11" s="656"/>
      <c r="BB11" s="656"/>
      <c r="BC11" s="656"/>
      <c r="BD11" s="656"/>
      <c r="BE11" s="656"/>
      <c r="BF11" s="657"/>
      <c r="BG11" s="658">
        <v>62709</v>
      </c>
      <c r="BH11" s="659"/>
      <c r="BI11" s="659"/>
      <c r="BJ11" s="659"/>
      <c r="BK11" s="659"/>
      <c r="BL11" s="659"/>
      <c r="BM11" s="659"/>
      <c r="BN11" s="660"/>
      <c r="BO11" s="661">
        <v>2.4</v>
      </c>
      <c r="BP11" s="661"/>
      <c r="BQ11" s="661"/>
      <c r="BR11" s="661"/>
      <c r="BS11" s="662" t="s">
        <v>122</v>
      </c>
      <c r="BT11" s="662"/>
      <c r="BU11" s="662"/>
      <c r="BV11" s="662"/>
      <c r="BW11" s="662"/>
      <c r="BX11" s="662"/>
      <c r="BY11" s="662"/>
      <c r="BZ11" s="662"/>
      <c r="CA11" s="662"/>
      <c r="CB11" s="666"/>
      <c r="CD11" s="655" t="s">
        <v>236</v>
      </c>
      <c r="CE11" s="656"/>
      <c r="CF11" s="656"/>
      <c r="CG11" s="656"/>
      <c r="CH11" s="656"/>
      <c r="CI11" s="656"/>
      <c r="CJ11" s="656"/>
      <c r="CK11" s="656"/>
      <c r="CL11" s="656"/>
      <c r="CM11" s="656"/>
      <c r="CN11" s="656"/>
      <c r="CO11" s="656"/>
      <c r="CP11" s="656"/>
      <c r="CQ11" s="657"/>
      <c r="CR11" s="658">
        <v>381225</v>
      </c>
      <c r="CS11" s="659"/>
      <c r="CT11" s="659"/>
      <c r="CU11" s="659"/>
      <c r="CV11" s="659"/>
      <c r="CW11" s="659"/>
      <c r="CX11" s="659"/>
      <c r="CY11" s="660"/>
      <c r="CZ11" s="661">
        <v>3.1</v>
      </c>
      <c r="DA11" s="661"/>
      <c r="DB11" s="661"/>
      <c r="DC11" s="661"/>
      <c r="DD11" s="667">
        <v>55988</v>
      </c>
      <c r="DE11" s="659"/>
      <c r="DF11" s="659"/>
      <c r="DG11" s="659"/>
      <c r="DH11" s="659"/>
      <c r="DI11" s="659"/>
      <c r="DJ11" s="659"/>
      <c r="DK11" s="659"/>
      <c r="DL11" s="659"/>
      <c r="DM11" s="659"/>
      <c r="DN11" s="659"/>
      <c r="DO11" s="659"/>
      <c r="DP11" s="660"/>
      <c r="DQ11" s="667">
        <v>283822</v>
      </c>
      <c r="DR11" s="659"/>
      <c r="DS11" s="659"/>
      <c r="DT11" s="659"/>
      <c r="DU11" s="659"/>
      <c r="DV11" s="659"/>
      <c r="DW11" s="659"/>
      <c r="DX11" s="659"/>
      <c r="DY11" s="659"/>
      <c r="DZ11" s="659"/>
      <c r="EA11" s="659"/>
      <c r="EB11" s="659"/>
      <c r="EC11" s="668"/>
    </row>
    <row r="12" spans="2:143" ht="11.25" customHeight="1" x14ac:dyDescent="0.2">
      <c r="B12" s="655" t="s">
        <v>237</v>
      </c>
      <c r="C12" s="656"/>
      <c r="D12" s="656"/>
      <c r="E12" s="656"/>
      <c r="F12" s="656"/>
      <c r="G12" s="656"/>
      <c r="H12" s="656"/>
      <c r="I12" s="656"/>
      <c r="J12" s="656"/>
      <c r="K12" s="656"/>
      <c r="L12" s="656"/>
      <c r="M12" s="656"/>
      <c r="N12" s="656"/>
      <c r="O12" s="656"/>
      <c r="P12" s="656"/>
      <c r="Q12" s="657"/>
      <c r="R12" s="658">
        <v>6736</v>
      </c>
      <c r="S12" s="659"/>
      <c r="T12" s="659"/>
      <c r="U12" s="659"/>
      <c r="V12" s="659"/>
      <c r="W12" s="659"/>
      <c r="X12" s="659"/>
      <c r="Y12" s="660"/>
      <c r="Z12" s="661">
        <v>0</v>
      </c>
      <c r="AA12" s="661"/>
      <c r="AB12" s="661"/>
      <c r="AC12" s="661"/>
      <c r="AD12" s="662">
        <v>6736</v>
      </c>
      <c r="AE12" s="662"/>
      <c r="AF12" s="662"/>
      <c r="AG12" s="662"/>
      <c r="AH12" s="662"/>
      <c r="AI12" s="662"/>
      <c r="AJ12" s="662"/>
      <c r="AK12" s="662"/>
      <c r="AL12" s="663">
        <v>0.1</v>
      </c>
      <c r="AM12" s="664"/>
      <c r="AN12" s="664"/>
      <c r="AO12" s="665"/>
      <c r="AP12" s="655" t="s">
        <v>238</v>
      </c>
      <c r="AQ12" s="656"/>
      <c r="AR12" s="656"/>
      <c r="AS12" s="656"/>
      <c r="AT12" s="656"/>
      <c r="AU12" s="656"/>
      <c r="AV12" s="656"/>
      <c r="AW12" s="656"/>
      <c r="AX12" s="656"/>
      <c r="AY12" s="656"/>
      <c r="AZ12" s="656"/>
      <c r="BA12" s="656"/>
      <c r="BB12" s="656"/>
      <c r="BC12" s="656"/>
      <c r="BD12" s="656"/>
      <c r="BE12" s="656"/>
      <c r="BF12" s="657"/>
      <c r="BG12" s="658">
        <v>1244263</v>
      </c>
      <c r="BH12" s="659"/>
      <c r="BI12" s="659"/>
      <c r="BJ12" s="659"/>
      <c r="BK12" s="659"/>
      <c r="BL12" s="659"/>
      <c r="BM12" s="659"/>
      <c r="BN12" s="660"/>
      <c r="BO12" s="661">
        <v>47.7</v>
      </c>
      <c r="BP12" s="661"/>
      <c r="BQ12" s="661"/>
      <c r="BR12" s="661"/>
      <c r="BS12" s="662" t="s">
        <v>122</v>
      </c>
      <c r="BT12" s="662"/>
      <c r="BU12" s="662"/>
      <c r="BV12" s="662"/>
      <c r="BW12" s="662"/>
      <c r="BX12" s="662"/>
      <c r="BY12" s="662"/>
      <c r="BZ12" s="662"/>
      <c r="CA12" s="662"/>
      <c r="CB12" s="666"/>
      <c r="CD12" s="655" t="s">
        <v>239</v>
      </c>
      <c r="CE12" s="656"/>
      <c r="CF12" s="656"/>
      <c r="CG12" s="656"/>
      <c r="CH12" s="656"/>
      <c r="CI12" s="656"/>
      <c r="CJ12" s="656"/>
      <c r="CK12" s="656"/>
      <c r="CL12" s="656"/>
      <c r="CM12" s="656"/>
      <c r="CN12" s="656"/>
      <c r="CO12" s="656"/>
      <c r="CP12" s="656"/>
      <c r="CQ12" s="657"/>
      <c r="CR12" s="658">
        <v>136501</v>
      </c>
      <c r="CS12" s="659"/>
      <c r="CT12" s="659"/>
      <c r="CU12" s="659"/>
      <c r="CV12" s="659"/>
      <c r="CW12" s="659"/>
      <c r="CX12" s="659"/>
      <c r="CY12" s="660"/>
      <c r="CZ12" s="661">
        <v>1.1000000000000001</v>
      </c>
      <c r="DA12" s="661"/>
      <c r="DB12" s="661"/>
      <c r="DC12" s="661"/>
      <c r="DD12" s="667" t="s">
        <v>122</v>
      </c>
      <c r="DE12" s="659"/>
      <c r="DF12" s="659"/>
      <c r="DG12" s="659"/>
      <c r="DH12" s="659"/>
      <c r="DI12" s="659"/>
      <c r="DJ12" s="659"/>
      <c r="DK12" s="659"/>
      <c r="DL12" s="659"/>
      <c r="DM12" s="659"/>
      <c r="DN12" s="659"/>
      <c r="DO12" s="659"/>
      <c r="DP12" s="660"/>
      <c r="DQ12" s="667">
        <v>82582</v>
      </c>
      <c r="DR12" s="659"/>
      <c r="DS12" s="659"/>
      <c r="DT12" s="659"/>
      <c r="DU12" s="659"/>
      <c r="DV12" s="659"/>
      <c r="DW12" s="659"/>
      <c r="DX12" s="659"/>
      <c r="DY12" s="659"/>
      <c r="DZ12" s="659"/>
      <c r="EA12" s="659"/>
      <c r="EB12" s="659"/>
      <c r="EC12" s="668"/>
    </row>
    <row r="13" spans="2:143" ht="11.25" customHeight="1" x14ac:dyDescent="0.2">
      <c r="B13" s="655" t="s">
        <v>240</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241</v>
      </c>
      <c r="AQ13" s="656"/>
      <c r="AR13" s="656"/>
      <c r="AS13" s="656"/>
      <c r="AT13" s="656"/>
      <c r="AU13" s="656"/>
      <c r="AV13" s="656"/>
      <c r="AW13" s="656"/>
      <c r="AX13" s="656"/>
      <c r="AY13" s="656"/>
      <c r="AZ13" s="656"/>
      <c r="BA13" s="656"/>
      <c r="BB13" s="656"/>
      <c r="BC13" s="656"/>
      <c r="BD13" s="656"/>
      <c r="BE13" s="656"/>
      <c r="BF13" s="657"/>
      <c r="BG13" s="658">
        <v>1244261</v>
      </c>
      <c r="BH13" s="659"/>
      <c r="BI13" s="659"/>
      <c r="BJ13" s="659"/>
      <c r="BK13" s="659"/>
      <c r="BL13" s="659"/>
      <c r="BM13" s="659"/>
      <c r="BN13" s="660"/>
      <c r="BO13" s="661">
        <v>47.7</v>
      </c>
      <c r="BP13" s="661"/>
      <c r="BQ13" s="661"/>
      <c r="BR13" s="661"/>
      <c r="BS13" s="662" t="s">
        <v>122</v>
      </c>
      <c r="BT13" s="662"/>
      <c r="BU13" s="662"/>
      <c r="BV13" s="662"/>
      <c r="BW13" s="662"/>
      <c r="BX13" s="662"/>
      <c r="BY13" s="662"/>
      <c r="BZ13" s="662"/>
      <c r="CA13" s="662"/>
      <c r="CB13" s="666"/>
      <c r="CD13" s="655" t="s">
        <v>242</v>
      </c>
      <c r="CE13" s="656"/>
      <c r="CF13" s="656"/>
      <c r="CG13" s="656"/>
      <c r="CH13" s="656"/>
      <c r="CI13" s="656"/>
      <c r="CJ13" s="656"/>
      <c r="CK13" s="656"/>
      <c r="CL13" s="656"/>
      <c r="CM13" s="656"/>
      <c r="CN13" s="656"/>
      <c r="CO13" s="656"/>
      <c r="CP13" s="656"/>
      <c r="CQ13" s="657"/>
      <c r="CR13" s="658">
        <v>678832</v>
      </c>
      <c r="CS13" s="659"/>
      <c r="CT13" s="659"/>
      <c r="CU13" s="659"/>
      <c r="CV13" s="659"/>
      <c r="CW13" s="659"/>
      <c r="CX13" s="659"/>
      <c r="CY13" s="660"/>
      <c r="CZ13" s="661">
        <v>5.5</v>
      </c>
      <c r="DA13" s="661"/>
      <c r="DB13" s="661"/>
      <c r="DC13" s="661"/>
      <c r="DD13" s="667">
        <v>274412</v>
      </c>
      <c r="DE13" s="659"/>
      <c r="DF13" s="659"/>
      <c r="DG13" s="659"/>
      <c r="DH13" s="659"/>
      <c r="DI13" s="659"/>
      <c r="DJ13" s="659"/>
      <c r="DK13" s="659"/>
      <c r="DL13" s="659"/>
      <c r="DM13" s="659"/>
      <c r="DN13" s="659"/>
      <c r="DO13" s="659"/>
      <c r="DP13" s="660"/>
      <c r="DQ13" s="667">
        <v>427046</v>
      </c>
      <c r="DR13" s="659"/>
      <c r="DS13" s="659"/>
      <c r="DT13" s="659"/>
      <c r="DU13" s="659"/>
      <c r="DV13" s="659"/>
      <c r="DW13" s="659"/>
      <c r="DX13" s="659"/>
      <c r="DY13" s="659"/>
      <c r="DZ13" s="659"/>
      <c r="EA13" s="659"/>
      <c r="EB13" s="659"/>
      <c r="EC13" s="668"/>
    </row>
    <row r="14" spans="2:143" ht="11.25" customHeight="1" x14ac:dyDescent="0.2">
      <c r="B14" s="655" t="s">
        <v>243</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244</v>
      </c>
      <c r="AQ14" s="656"/>
      <c r="AR14" s="656"/>
      <c r="AS14" s="656"/>
      <c r="AT14" s="656"/>
      <c r="AU14" s="656"/>
      <c r="AV14" s="656"/>
      <c r="AW14" s="656"/>
      <c r="AX14" s="656"/>
      <c r="AY14" s="656"/>
      <c r="AZ14" s="656"/>
      <c r="BA14" s="656"/>
      <c r="BB14" s="656"/>
      <c r="BC14" s="656"/>
      <c r="BD14" s="656"/>
      <c r="BE14" s="656"/>
      <c r="BF14" s="657"/>
      <c r="BG14" s="658">
        <v>98420</v>
      </c>
      <c r="BH14" s="659"/>
      <c r="BI14" s="659"/>
      <c r="BJ14" s="659"/>
      <c r="BK14" s="659"/>
      <c r="BL14" s="659"/>
      <c r="BM14" s="659"/>
      <c r="BN14" s="660"/>
      <c r="BO14" s="661">
        <v>3.8</v>
      </c>
      <c r="BP14" s="661"/>
      <c r="BQ14" s="661"/>
      <c r="BR14" s="661"/>
      <c r="BS14" s="662" t="s">
        <v>122</v>
      </c>
      <c r="BT14" s="662"/>
      <c r="BU14" s="662"/>
      <c r="BV14" s="662"/>
      <c r="BW14" s="662"/>
      <c r="BX14" s="662"/>
      <c r="BY14" s="662"/>
      <c r="BZ14" s="662"/>
      <c r="CA14" s="662"/>
      <c r="CB14" s="666"/>
      <c r="CD14" s="655" t="s">
        <v>245</v>
      </c>
      <c r="CE14" s="656"/>
      <c r="CF14" s="656"/>
      <c r="CG14" s="656"/>
      <c r="CH14" s="656"/>
      <c r="CI14" s="656"/>
      <c r="CJ14" s="656"/>
      <c r="CK14" s="656"/>
      <c r="CL14" s="656"/>
      <c r="CM14" s="656"/>
      <c r="CN14" s="656"/>
      <c r="CO14" s="656"/>
      <c r="CP14" s="656"/>
      <c r="CQ14" s="657"/>
      <c r="CR14" s="658">
        <v>369355</v>
      </c>
      <c r="CS14" s="659"/>
      <c r="CT14" s="659"/>
      <c r="CU14" s="659"/>
      <c r="CV14" s="659"/>
      <c r="CW14" s="659"/>
      <c r="CX14" s="659"/>
      <c r="CY14" s="660"/>
      <c r="CZ14" s="661">
        <v>3</v>
      </c>
      <c r="DA14" s="661"/>
      <c r="DB14" s="661"/>
      <c r="DC14" s="661"/>
      <c r="DD14" s="667">
        <v>2373</v>
      </c>
      <c r="DE14" s="659"/>
      <c r="DF14" s="659"/>
      <c r="DG14" s="659"/>
      <c r="DH14" s="659"/>
      <c r="DI14" s="659"/>
      <c r="DJ14" s="659"/>
      <c r="DK14" s="659"/>
      <c r="DL14" s="659"/>
      <c r="DM14" s="659"/>
      <c r="DN14" s="659"/>
      <c r="DO14" s="659"/>
      <c r="DP14" s="660"/>
      <c r="DQ14" s="667">
        <v>342653</v>
      </c>
      <c r="DR14" s="659"/>
      <c r="DS14" s="659"/>
      <c r="DT14" s="659"/>
      <c r="DU14" s="659"/>
      <c r="DV14" s="659"/>
      <c r="DW14" s="659"/>
      <c r="DX14" s="659"/>
      <c r="DY14" s="659"/>
      <c r="DZ14" s="659"/>
      <c r="EA14" s="659"/>
      <c r="EB14" s="659"/>
      <c r="EC14" s="668"/>
    </row>
    <row r="15" spans="2:143" ht="11.25" customHeight="1" x14ac:dyDescent="0.2">
      <c r="B15" s="655" t="s">
        <v>246</v>
      </c>
      <c r="C15" s="656"/>
      <c r="D15" s="656"/>
      <c r="E15" s="656"/>
      <c r="F15" s="656"/>
      <c r="G15" s="656"/>
      <c r="H15" s="656"/>
      <c r="I15" s="656"/>
      <c r="J15" s="656"/>
      <c r="K15" s="656"/>
      <c r="L15" s="656"/>
      <c r="M15" s="656"/>
      <c r="N15" s="656"/>
      <c r="O15" s="656"/>
      <c r="P15" s="656"/>
      <c r="Q15" s="657"/>
      <c r="R15" s="658">
        <v>21633</v>
      </c>
      <c r="S15" s="659"/>
      <c r="T15" s="659"/>
      <c r="U15" s="659"/>
      <c r="V15" s="659"/>
      <c r="W15" s="659"/>
      <c r="X15" s="659"/>
      <c r="Y15" s="660"/>
      <c r="Z15" s="661">
        <v>0.2</v>
      </c>
      <c r="AA15" s="661"/>
      <c r="AB15" s="661"/>
      <c r="AC15" s="661"/>
      <c r="AD15" s="662">
        <v>21633</v>
      </c>
      <c r="AE15" s="662"/>
      <c r="AF15" s="662"/>
      <c r="AG15" s="662"/>
      <c r="AH15" s="662"/>
      <c r="AI15" s="662"/>
      <c r="AJ15" s="662"/>
      <c r="AK15" s="662"/>
      <c r="AL15" s="663">
        <v>0.3</v>
      </c>
      <c r="AM15" s="664"/>
      <c r="AN15" s="664"/>
      <c r="AO15" s="665"/>
      <c r="AP15" s="655" t="s">
        <v>247</v>
      </c>
      <c r="AQ15" s="656"/>
      <c r="AR15" s="656"/>
      <c r="AS15" s="656"/>
      <c r="AT15" s="656"/>
      <c r="AU15" s="656"/>
      <c r="AV15" s="656"/>
      <c r="AW15" s="656"/>
      <c r="AX15" s="656"/>
      <c r="AY15" s="656"/>
      <c r="AZ15" s="656"/>
      <c r="BA15" s="656"/>
      <c r="BB15" s="656"/>
      <c r="BC15" s="656"/>
      <c r="BD15" s="656"/>
      <c r="BE15" s="656"/>
      <c r="BF15" s="657"/>
      <c r="BG15" s="658">
        <v>157931</v>
      </c>
      <c r="BH15" s="659"/>
      <c r="BI15" s="659"/>
      <c r="BJ15" s="659"/>
      <c r="BK15" s="659"/>
      <c r="BL15" s="659"/>
      <c r="BM15" s="659"/>
      <c r="BN15" s="660"/>
      <c r="BO15" s="661">
        <v>6.1</v>
      </c>
      <c r="BP15" s="661"/>
      <c r="BQ15" s="661"/>
      <c r="BR15" s="661"/>
      <c r="BS15" s="662" t="s">
        <v>122</v>
      </c>
      <c r="BT15" s="662"/>
      <c r="BU15" s="662"/>
      <c r="BV15" s="662"/>
      <c r="BW15" s="662"/>
      <c r="BX15" s="662"/>
      <c r="BY15" s="662"/>
      <c r="BZ15" s="662"/>
      <c r="CA15" s="662"/>
      <c r="CB15" s="666"/>
      <c r="CD15" s="655" t="s">
        <v>248</v>
      </c>
      <c r="CE15" s="656"/>
      <c r="CF15" s="656"/>
      <c r="CG15" s="656"/>
      <c r="CH15" s="656"/>
      <c r="CI15" s="656"/>
      <c r="CJ15" s="656"/>
      <c r="CK15" s="656"/>
      <c r="CL15" s="656"/>
      <c r="CM15" s="656"/>
      <c r="CN15" s="656"/>
      <c r="CO15" s="656"/>
      <c r="CP15" s="656"/>
      <c r="CQ15" s="657"/>
      <c r="CR15" s="658">
        <v>1278161</v>
      </c>
      <c r="CS15" s="659"/>
      <c r="CT15" s="659"/>
      <c r="CU15" s="659"/>
      <c r="CV15" s="659"/>
      <c r="CW15" s="659"/>
      <c r="CX15" s="659"/>
      <c r="CY15" s="660"/>
      <c r="CZ15" s="661">
        <v>10.4</v>
      </c>
      <c r="DA15" s="661"/>
      <c r="DB15" s="661"/>
      <c r="DC15" s="661"/>
      <c r="DD15" s="667">
        <v>524424</v>
      </c>
      <c r="DE15" s="659"/>
      <c r="DF15" s="659"/>
      <c r="DG15" s="659"/>
      <c r="DH15" s="659"/>
      <c r="DI15" s="659"/>
      <c r="DJ15" s="659"/>
      <c r="DK15" s="659"/>
      <c r="DL15" s="659"/>
      <c r="DM15" s="659"/>
      <c r="DN15" s="659"/>
      <c r="DO15" s="659"/>
      <c r="DP15" s="660"/>
      <c r="DQ15" s="667">
        <v>795968</v>
      </c>
      <c r="DR15" s="659"/>
      <c r="DS15" s="659"/>
      <c r="DT15" s="659"/>
      <c r="DU15" s="659"/>
      <c r="DV15" s="659"/>
      <c r="DW15" s="659"/>
      <c r="DX15" s="659"/>
      <c r="DY15" s="659"/>
      <c r="DZ15" s="659"/>
      <c r="EA15" s="659"/>
      <c r="EB15" s="659"/>
      <c r="EC15" s="668"/>
    </row>
    <row r="16" spans="2:143" ht="11.25" customHeight="1" x14ac:dyDescent="0.2">
      <c r="B16" s="655" t="s">
        <v>249</v>
      </c>
      <c r="C16" s="656"/>
      <c r="D16" s="656"/>
      <c r="E16" s="656"/>
      <c r="F16" s="656"/>
      <c r="G16" s="656"/>
      <c r="H16" s="656"/>
      <c r="I16" s="656"/>
      <c r="J16" s="656"/>
      <c r="K16" s="656"/>
      <c r="L16" s="656"/>
      <c r="M16" s="656"/>
      <c r="N16" s="656"/>
      <c r="O16" s="656"/>
      <c r="P16" s="656"/>
      <c r="Q16" s="657"/>
      <c r="R16" s="658">
        <v>56503</v>
      </c>
      <c r="S16" s="659"/>
      <c r="T16" s="659"/>
      <c r="U16" s="659"/>
      <c r="V16" s="659"/>
      <c r="W16" s="659"/>
      <c r="X16" s="659"/>
      <c r="Y16" s="660"/>
      <c r="Z16" s="661">
        <v>0.4</v>
      </c>
      <c r="AA16" s="661"/>
      <c r="AB16" s="661"/>
      <c r="AC16" s="661"/>
      <c r="AD16" s="662">
        <v>56503</v>
      </c>
      <c r="AE16" s="662"/>
      <c r="AF16" s="662"/>
      <c r="AG16" s="662"/>
      <c r="AH16" s="662"/>
      <c r="AI16" s="662"/>
      <c r="AJ16" s="662"/>
      <c r="AK16" s="662"/>
      <c r="AL16" s="663">
        <v>0.9</v>
      </c>
      <c r="AM16" s="664"/>
      <c r="AN16" s="664"/>
      <c r="AO16" s="665"/>
      <c r="AP16" s="655" t="s">
        <v>250</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251</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252</v>
      </c>
      <c r="C17" s="656"/>
      <c r="D17" s="656"/>
      <c r="E17" s="656"/>
      <c r="F17" s="656"/>
      <c r="G17" s="656"/>
      <c r="H17" s="656"/>
      <c r="I17" s="656"/>
      <c r="J17" s="656"/>
      <c r="K17" s="656"/>
      <c r="L17" s="656"/>
      <c r="M17" s="656"/>
      <c r="N17" s="656"/>
      <c r="O17" s="656"/>
      <c r="P17" s="656"/>
      <c r="Q17" s="657"/>
      <c r="R17" s="658">
        <v>140024</v>
      </c>
      <c r="S17" s="659"/>
      <c r="T17" s="659"/>
      <c r="U17" s="659"/>
      <c r="V17" s="659"/>
      <c r="W17" s="659"/>
      <c r="X17" s="659"/>
      <c r="Y17" s="660"/>
      <c r="Z17" s="661">
        <v>1</v>
      </c>
      <c r="AA17" s="661"/>
      <c r="AB17" s="661"/>
      <c r="AC17" s="661"/>
      <c r="AD17" s="662">
        <v>140024</v>
      </c>
      <c r="AE17" s="662"/>
      <c r="AF17" s="662"/>
      <c r="AG17" s="662"/>
      <c r="AH17" s="662"/>
      <c r="AI17" s="662"/>
      <c r="AJ17" s="662"/>
      <c r="AK17" s="662"/>
      <c r="AL17" s="663">
        <v>2.2000000000000002</v>
      </c>
      <c r="AM17" s="664"/>
      <c r="AN17" s="664"/>
      <c r="AO17" s="665"/>
      <c r="AP17" s="655" t="s">
        <v>253</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254</v>
      </c>
      <c r="CE17" s="656"/>
      <c r="CF17" s="656"/>
      <c r="CG17" s="656"/>
      <c r="CH17" s="656"/>
      <c r="CI17" s="656"/>
      <c r="CJ17" s="656"/>
      <c r="CK17" s="656"/>
      <c r="CL17" s="656"/>
      <c r="CM17" s="656"/>
      <c r="CN17" s="656"/>
      <c r="CO17" s="656"/>
      <c r="CP17" s="656"/>
      <c r="CQ17" s="657"/>
      <c r="CR17" s="658">
        <v>1114601</v>
      </c>
      <c r="CS17" s="659"/>
      <c r="CT17" s="659"/>
      <c r="CU17" s="659"/>
      <c r="CV17" s="659"/>
      <c r="CW17" s="659"/>
      <c r="CX17" s="659"/>
      <c r="CY17" s="660"/>
      <c r="CZ17" s="661">
        <v>9</v>
      </c>
      <c r="DA17" s="661"/>
      <c r="DB17" s="661"/>
      <c r="DC17" s="661"/>
      <c r="DD17" s="667" t="s">
        <v>122</v>
      </c>
      <c r="DE17" s="659"/>
      <c r="DF17" s="659"/>
      <c r="DG17" s="659"/>
      <c r="DH17" s="659"/>
      <c r="DI17" s="659"/>
      <c r="DJ17" s="659"/>
      <c r="DK17" s="659"/>
      <c r="DL17" s="659"/>
      <c r="DM17" s="659"/>
      <c r="DN17" s="659"/>
      <c r="DO17" s="659"/>
      <c r="DP17" s="660"/>
      <c r="DQ17" s="667">
        <v>1060177</v>
      </c>
      <c r="DR17" s="659"/>
      <c r="DS17" s="659"/>
      <c r="DT17" s="659"/>
      <c r="DU17" s="659"/>
      <c r="DV17" s="659"/>
      <c r="DW17" s="659"/>
      <c r="DX17" s="659"/>
      <c r="DY17" s="659"/>
      <c r="DZ17" s="659"/>
      <c r="EA17" s="659"/>
      <c r="EB17" s="659"/>
      <c r="EC17" s="668"/>
    </row>
    <row r="18" spans="2:133" ht="11.25" customHeight="1" x14ac:dyDescent="0.2">
      <c r="B18" s="655" t="s">
        <v>255</v>
      </c>
      <c r="C18" s="656"/>
      <c r="D18" s="656"/>
      <c r="E18" s="656"/>
      <c r="F18" s="656"/>
      <c r="G18" s="656"/>
      <c r="H18" s="656"/>
      <c r="I18" s="656"/>
      <c r="J18" s="656"/>
      <c r="K18" s="656"/>
      <c r="L18" s="656"/>
      <c r="M18" s="656"/>
      <c r="N18" s="656"/>
      <c r="O18" s="656"/>
      <c r="P18" s="656"/>
      <c r="Q18" s="657"/>
      <c r="R18" s="658">
        <v>33286</v>
      </c>
      <c r="S18" s="659"/>
      <c r="T18" s="659"/>
      <c r="U18" s="659"/>
      <c r="V18" s="659"/>
      <c r="W18" s="659"/>
      <c r="X18" s="659"/>
      <c r="Y18" s="660"/>
      <c r="Z18" s="661">
        <v>0.2</v>
      </c>
      <c r="AA18" s="661"/>
      <c r="AB18" s="661"/>
      <c r="AC18" s="661"/>
      <c r="AD18" s="662">
        <v>33286</v>
      </c>
      <c r="AE18" s="662"/>
      <c r="AF18" s="662"/>
      <c r="AG18" s="662"/>
      <c r="AH18" s="662"/>
      <c r="AI18" s="662"/>
      <c r="AJ18" s="662"/>
      <c r="AK18" s="662"/>
      <c r="AL18" s="663">
        <v>0.5</v>
      </c>
      <c r="AM18" s="664"/>
      <c r="AN18" s="664"/>
      <c r="AO18" s="665"/>
      <c r="AP18" s="655" t="s">
        <v>256</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257</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258</v>
      </c>
      <c r="C19" s="656"/>
      <c r="D19" s="656"/>
      <c r="E19" s="656"/>
      <c r="F19" s="656"/>
      <c r="G19" s="656"/>
      <c r="H19" s="656"/>
      <c r="I19" s="656"/>
      <c r="J19" s="656"/>
      <c r="K19" s="656"/>
      <c r="L19" s="656"/>
      <c r="M19" s="656"/>
      <c r="N19" s="656"/>
      <c r="O19" s="656"/>
      <c r="P19" s="656"/>
      <c r="Q19" s="657"/>
      <c r="R19" s="658">
        <v>102046</v>
      </c>
      <c r="S19" s="659"/>
      <c r="T19" s="659"/>
      <c r="U19" s="659"/>
      <c r="V19" s="659"/>
      <c r="W19" s="659"/>
      <c r="X19" s="659"/>
      <c r="Y19" s="660"/>
      <c r="Z19" s="661">
        <v>0.7</v>
      </c>
      <c r="AA19" s="661"/>
      <c r="AB19" s="661"/>
      <c r="AC19" s="661"/>
      <c r="AD19" s="662">
        <v>102046</v>
      </c>
      <c r="AE19" s="662"/>
      <c r="AF19" s="662"/>
      <c r="AG19" s="662"/>
      <c r="AH19" s="662"/>
      <c r="AI19" s="662"/>
      <c r="AJ19" s="662"/>
      <c r="AK19" s="662"/>
      <c r="AL19" s="663">
        <v>1.6</v>
      </c>
      <c r="AM19" s="664"/>
      <c r="AN19" s="664"/>
      <c r="AO19" s="665"/>
      <c r="AP19" s="655" t="s">
        <v>259</v>
      </c>
      <c r="AQ19" s="656"/>
      <c r="AR19" s="656"/>
      <c r="AS19" s="656"/>
      <c r="AT19" s="656"/>
      <c r="AU19" s="656"/>
      <c r="AV19" s="656"/>
      <c r="AW19" s="656"/>
      <c r="AX19" s="656"/>
      <c r="AY19" s="656"/>
      <c r="AZ19" s="656"/>
      <c r="BA19" s="656"/>
      <c r="BB19" s="656"/>
      <c r="BC19" s="656"/>
      <c r="BD19" s="656"/>
      <c r="BE19" s="656"/>
      <c r="BF19" s="657"/>
      <c r="BG19" s="658" t="s">
        <v>122</v>
      </c>
      <c r="BH19" s="659"/>
      <c r="BI19" s="659"/>
      <c r="BJ19" s="659"/>
      <c r="BK19" s="659"/>
      <c r="BL19" s="659"/>
      <c r="BM19" s="659"/>
      <c r="BN19" s="660"/>
      <c r="BO19" s="661" t="s">
        <v>122</v>
      </c>
      <c r="BP19" s="661"/>
      <c r="BQ19" s="661"/>
      <c r="BR19" s="661"/>
      <c r="BS19" s="662" t="s">
        <v>122</v>
      </c>
      <c r="BT19" s="662"/>
      <c r="BU19" s="662"/>
      <c r="BV19" s="662"/>
      <c r="BW19" s="662"/>
      <c r="BX19" s="662"/>
      <c r="BY19" s="662"/>
      <c r="BZ19" s="662"/>
      <c r="CA19" s="662"/>
      <c r="CB19" s="666"/>
      <c r="CD19" s="655" t="s">
        <v>260</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261</v>
      </c>
      <c r="C20" s="672"/>
      <c r="D20" s="672"/>
      <c r="E20" s="672"/>
      <c r="F20" s="672"/>
      <c r="G20" s="672"/>
      <c r="H20" s="672"/>
      <c r="I20" s="672"/>
      <c r="J20" s="672"/>
      <c r="K20" s="672"/>
      <c r="L20" s="672"/>
      <c r="M20" s="672"/>
      <c r="N20" s="672"/>
      <c r="O20" s="672"/>
      <c r="P20" s="672"/>
      <c r="Q20" s="673"/>
      <c r="R20" s="658">
        <v>4692</v>
      </c>
      <c r="S20" s="659"/>
      <c r="T20" s="659"/>
      <c r="U20" s="659"/>
      <c r="V20" s="659"/>
      <c r="W20" s="659"/>
      <c r="X20" s="659"/>
      <c r="Y20" s="660"/>
      <c r="Z20" s="661">
        <v>0</v>
      </c>
      <c r="AA20" s="661"/>
      <c r="AB20" s="661"/>
      <c r="AC20" s="661"/>
      <c r="AD20" s="662">
        <v>4692</v>
      </c>
      <c r="AE20" s="662"/>
      <c r="AF20" s="662"/>
      <c r="AG20" s="662"/>
      <c r="AH20" s="662"/>
      <c r="AI20" s="662"/>
      <c r="AJ20" s="662"/>
      <c r="AK20" s="662"/>
      <c r="AL20" s="663">
        <v>0.1</v>
      </c>
      <c r="AM20" s="664"/>
      <c r="AN20" s="664"/>
      <c r="AO20" s="665"/>
      <c r="AP20" s="655" t="s">
        <v>262</v>
      </c>
      <c r="AQ20" s="656"/>
      <c r="AR20" s="656"/>
      <c r="AS20" s="656"/>
      <c r="AT20" s="656"/>
      <c r="AU20" s="656"/>
      <c r="AV20" s="656"/>
      <c r="AW20" s="656"/>
      <c r="AX20" s="656"/>
      <c r="AY20" s="656"/>
      <c r="AZ20" s="656"/>
      <c r="BA20" s="656"/>
      <c r="BB20" s="656"/>
      <c r="BC20" s="656"/>
      <c r="BD20" s="656"/>
      <c r="BE20" s="656"/>
      <c r="BF20" s="657"/>
      <c r="BG20" s="658" t="s">
        <v>122</v>
      </c>
      <c r="BH20" s="659"/>
      <c r="BI20" s="659"/>
      <c r="BJ20" s="659"/>
      <c r="BK20" s="659"/>
      <c r="BL20" s="659"/>
      <c r="BM20" s="659"/>
      <c r="BN20" s="660"/>
      <c r="BO20" s="661" t="s">
        <v>122</v>
      </c>
      <c r="BP20" s="661"/>
      <c r="BQ20" s="661"/>
      <c r="BR20" s="661"/>
      <c r="BS20" s="662" t="s">
        <v>122</v>
      </c>
      <c r="BT20" s="662"/>
      <c r="BU20" s="662"/>
      <c r="BV20" s="662"/>
      <c r="BW20" s="662"/>
      <c r="BX20" s="662"/>
      <c r="BY20" s="662"/>
      <c r="BZ20" s="662"/>
      <c r="CA20" s="662"/>
      <c r="CB20" s="666"/>
      <c r="CD20" s="655" t="s">
        <v>263</v>
      </c>
      <c r="CE20" s="656"/>
      <c r="CF20" s="656"/>
      <c r="CG20" s="656"/>
      <c r="CH20" s="656"/>
      <c r="CI20" s="656"/>
      <c r="CJ20" s="656"/>
      <c r="CK20" s="656"/>
      <c r="CL20" s="656"/>
      <c r="CM20" s="656"/>
      <c r="CN20" s="656"/>
      <c r="CO20" s="656"/>
      <c r="CP20" s="656"/>
      <c r="CQ20" s="657"/>
      <c r="CR20" s="658">
        <v>12327755</v>
      </c>
      <c r="CS20" s="659"/>
      <c r="CT20" s="659"/>
      <c r="CU20" s="659"/>
      <c r="CV20" s="659"/>
      <c r="CW20" s="659"/>
      <c r="CX20" s="659"/>
      <c r="CY20" s="660"/>
      <c r="CZ20" s="661">
        <v>100</v>
      </c>
      <c r="DA20" s="661"/>
      <c r="DB20" s="661"/>
      <c r="DC20" s="661"/>
      <c r="DD20" s="667">
        <v>1036008</v>
      </c>
      <c r="DE20" s="659"/>
      <c r="DF20" s="659"/>
      <c r="DG20" s="659"/>
      <c r="DH20" s="659"/>
      <c r="DI20" s="659"/>
      <c r="DJ20" s="659"/>
      <c r="DK20" s="659"/>
      <c r="DL20" s="659"/>
      <c r="DM20" s="659"/>
      <c r="DN20" s="659"/>
      <c r="DO20" s="659"/>
      <c r="DP20" s="660"/>
      <c r="DQ20" s="667">
        <v>9240757</v>
      </c>
      <c r="DR20" s="659"/>
      <c r="DS20" s="659"/>
      <c r="DT20" s="659"/>
      <c r="DU20" s="659"/>
      <c r="DV20" s="659"/>
      <c r="DW20" s="659"/>
      <c r="DX20" s="659"/>
      <c r="DY20" s="659"/>
      <c r="DZ20" s="659"/>
      <c r="EA20" s="659"/>
      <c r="EB20" s="659"/>
      <c r="EC20" s="668"/>
    </row>
    <row r="21" spans="2:133" ht="11.25" customHeight="1" x14ac:dyDescent="0.2">
      <c r="B21" s="655" t="s">
        <v>264</v>
      </c>
      <c r="C21" s="656"/>
      <c r="D21" s="656"/>
      <c r="E21" s="656"/>
      <c r="F21" s="656"/>
      <c r="G21" s="656"/>
      <c r="H21" s="656"/>
      <c r="I21" s="656"/>
      <c r="J21" s="656"/>
      <c r="K21" s="656"/>
      <c r="L21" s="656"/>
      <c r="M21" s="656"/>
      <c r="N21" s="656"/>
      <c r="O21" s="656"/>
      <c r="P21" s="656"/>
      <c r="Q21" s="657"/>
      <c r="R21" s="658">
        <v>3175436</v>
      </c>
      <c r="S21" s="659"/>
      <c r="T21" s="659"/>
      <c r="U21" s="659"/>
      <c r="V21" s="659"/>
      <c r="W21" s="659"/>
      <c r="X21" s="659"/>
      <c r="Y21" s="660"/>
      <c r="Z21" s="661">
        <v>23.2</v>
      </c>
      <c r="AA21" s="661"/>
      <c r="AB21" s="661"/>
      <c r="AC21" s="661"/>
      <c r="AD21" s="662">
        <v>2773806</v>
      </c>
      <c r="AE21" s="662"/>
      <c r="AF21" s="662"/>
      <c r="AG21" s="662"/>
      <c r="AH21" s="662"/>
      <c r="AI21" s="662"/>
      <c r="AJ21" s="662"/>
      <c r="AK21" s="662"/>
      <c r="AL21" s="663">
        <v>43.4</v>
      </c>
      <c r="AM21" s="664"/>
      <c r="AN21" s="664"/>
      <c r="AO21" s="665"/>
      <c r="AP21" s="655" t="s">
        <v>265</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266</v>
      </c>
      <c r="C22" s="656"/>
      <c r="D22" s="656"/>
      <c r="E22" s="656"/>
      <c r="F22" s="656"/>
      <c r="G22" s="656"/>
      <c r="H22" s="656"/>
      <c r="I22" s="656"/>
      <c r="J22" s="656"/>
      <c r="K22" s="656"/>
      <c r="L22" s="656"/>
      <c r="M22" s="656"/>
      <c r="N22" s="656"/>
      <c r="O22" s="656"/>
      <c r="P22" s="656"/>
      <c r="Q22" s="657"/>
      <c r="R22" s="658">
        <v>2773806</v>
      </c>
      <c r="S22" s="659"/>
      <c r="T22" s="659"/>
      <c r="U22" s="659"/>
      <c r="V22" s="659"/>
      <c r="W22" s="659"/>
      <c r="X22" s="659"/>
      <c r="Y22" s="660"/>
      <c r="Z22" s="661">
        <v>20.3</v>
      </c>
      <c r="AA22" s="661"/>
      <c r="AB22" s="661"/>
      <c r="AC22" s="661"/>
      <c r="AD22" s="662">
        <v>2773806</v>
      </c>
      <c r="AE22" s="662"/>
      <c r="AF22" s="662"/>
      <c r="AG22" s="662"/>
      <c r="AH22" s="662"/>
      <c r="AI22" s="662"/>
      <c r="AJ22" s="662"/>
      <c r="AK22" s="662"/>
      <c r="AL22" s="663">
        <v>43.4</v>
      </c>
      <c r="AM22" s="664"/>
      <c r="AN22" s="664"/>
      <c r="AO22" s="665"/>
      <c r="AP22" s="655" t="s">
        <v>267</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268</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269</v>
      </c>
      <c r="C23" s="656"/>
      <c r="D23" s="656"/>
      <c r="E23" s="656"/>
      <c r="F23" s="656"/>
      <c r="G23" s="656"/>
      <c r="H23" s="656"/>
      <c r="I23" s="656"/>
      <c r="J23" s="656"/>
      <c r="K23" s="656"/>
      <c r="L23" s="656"/>
      <c r="M23" s="656"/>
      <c r="N23" s="656"/>
      <c r="O23" s="656"/>
      <c r="P23" s="656"/>
      <c r="Q23" s="657"/>
      <c r="R23" s="658">
        <v>401630</v>
      </c>
      <c r="S23" s="659"/>
      <c r="T23" s="659"/>
      <c r="U23" s="659"/>
      <c r="V23" s="659"/>
      <c r="W23" s="659"/>
      <c r="X23" s="659"/>
      <c r="Y23" s="660"/>
      <c r="Z23" s="661">
        <v>2.9</v>
      </c>
      <c r="AA23" s="661"/>
      <c r="AB23" s="661"/>
      <c r="AC23" s="661"/>
      <c r="AD23" s="662" t="s">
        <v>122</v>
      </c>
      <c r="AE23" s="662"/>
      <c r="AF23" s="662"/>
      <c r="AG23" s="662"/>
      <c r="AH23" s="662"/>
      <c r="AI23" s="662"/>
      <c r="AJ23" s="662"/>
      <c r="AK23" s="662"/>
      <c r="AL23" s="663" t="s">
        <v>122</v>
      </c>
      <c r="AM23" s="664"/>
      <c r="AN23" s="664"/>
      <c r="AO23" s="665"/>
      <c r="AP23" s="655" t="s">
        <v>270</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210</v>
      </c>
      <c r="CE23" s="641"/>
      <c r="CF23" s="641"/>
      <c r="CG23" s="641"/>
      <c r="CH23" s="641"/>
      <c r="CI23" s="641"/>
      <c r="CJ23" s="641"/>
      <c r="CK23" s="641"/>
      <c r="CL23" s="641"/>
      <c r="CM23" s="641"/>
      <c r="CN23" s="641"/>
      <c r="CO23" s="641"/>
      <c r="CP23" s="641"/>
      <c r="CQ23" s="642"/>
      <c r="CR23" s="640" t="s">
        <v>271</v>
      </c>
      <c r="CS23" s="641"/>
      <c r="CT23" s="641"/>
      <c r="CU23" s="641"/>
      <c r="CV23" s="641"/>
      <c r="CW23" s="641"/>
      <c r="CX23" s="641"/>
      <c r="CY23" s="642"/>
      <c r="CZ23" s="640" t="s">
        <v>272</v>
      </c>
      <c r="DA23" s="641"/>
      <c r="DB23" s="641"/>
      <c r="DC23" s="642"/>
      <c r="DD23" s="640" t="s">
        <v>273</v>
      </c>
      <c r="DE23" s="641"/>
      <c r="DF23" s="641"/>
      <c r="DG23" s="641"/>
      <c r="DH23" s="641"/>
      <c r="DI23" s="641"/>
      <c r="DJ23" s="641"/>
      <c r="DK23" s="642"/>
      <c r="DL23" s="685" t="s">
        <v>274</v>
      </c>
      <c r="DM23" s="686"/>
      <c r="DN23" s="686"/>
      <c r="DO23" s="686"/>
      <c r="DP23" s="686"/>
      <c r="DQ23" s="686"/>
      <c r="DR23" s="686"/>
      <c r="DS23" s="686"/>
      <c r="DT23" s="686"/>
      <c r="DU23" s="686"/>
      <c r="DV23" s="687"/>
      <c r="DW23" s="640" t="s">
        <v>275</v>
      </c>
      <c r="DX23" s="641"/>
      <c r="DY23" s="641"/>
      <c r="DZ23" s="641"/>
      <c r="EA23" s="641"/>
      <c r="EB23" s="641"/>
      <c r="EC23" s="642"/>
    </row>
    <row r="24" spans="2:133" ht="11.25" customHeight="1" x14ac:dyDescent="0.2">
      <c r="B24" s="655" t="s">
        <v>276</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277</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278</v>
      </c>
      <c r="CE24" s="645"/>
      <c r="CF24" s="645"/>
      <c r="CG24" s="645"/>
      <c r="CH24" s="645"/>
      <c r="CI24" s="645"/>
      <c r="CJ24" s="645"/>
      <c r="CK24" s="645"/>
      <c r="CL24" s="645"/>
      <c r="CM24" s="645"/>
      <c r="CN24" s="645"/>
      <c r="CO24" s="645"/>
      <c r="CP24" s="645"/>
      <c r="CQ24" s="646"/>
      <c r="CR24" s="647">
        <v>5292874</v>
      </c>
      <c r="CS24" s="648"/>
      <c r="CT24" s="648"/>
      <c r="CU24" s="648"/>
      <c r="CV24" s="648"/>
      <c r="CW24" s="648"/>
      <c r="CX24" s="648"/>
      <c r="CY24" s="649"/>
      <c r="CZ24" s="652">
        <v>42.9</v>
      </c>
      <c r="DA24" s="653"/>
      <c r="DB24" s="653"/>
      <c r="DC24" s="669"/>
      <c r="DD24" s="693">
        <v>3757951</v>
      </c>
      <c r="DE24" s="648"/>
      <c r="DF24" s="648"/>
      <c r="DG24" s="648"/>
      <c r="DH24" s="648"/>
      <c r="DI24" s="648"/>
      <c r="DJ24" s="648"/>
      <c r="DK24" s="649"/>
      <c r="DL24" s="693">
        <v>3437138</v>
      </c>
      <c r="DM24" s="648"/>
      <c r="DN24" s="648"/>
      <c r="DO24" s="648"/>
      <c r="DP24" s="648"/>
      <c r="DQ24" s="648"/>
      <c r="DR24" s="648"/>
      <c r="DS24" s="648"/>
      <c r="DT24" s="648"/>
      <c r="DU24" s="648"/>
      <c r="DV24" s="649"/>
      <c r="DW24" s="652">
        <v>53.6</v>
      </c>
      <c r="DX24" s="653"/>
      <c r="DY24" s="653"/>
      <c r="DZ24" s="653"/>
      <c r="EA24" s="653"/>
      <c r="EB24" s="653"/>
      <c r="EC24" s="654"/>
    </row>
    <row r="25" spans="2:133" ht="11.25" customHeight="1" x14ac:dyDescent="0.2">
      <c r="B25" s="655" t="s">
        <v>279</v>
      </c>
      <c r="C25" s="656"/>
      <c r="D25" s="656"/>
      <c r="E25" s="656"/>
      <c r="F25" s="656"/>
      <c r="G25" s="656"/>
      <c r="H25" s="656"/>
      <c r="I25" s="656"/>
      <c r="J25" s="656"/>
      <c r="K25" s="656"/>
      <c r="L25" s="656"/>
      <c r="M25" s="656"/>
      <c r="N25" s="656"/>
      <c r="O25" s="656"/>
      <c r="P25" s="656"/>
      <c r="Q25" s="657"/>
      <c r="R25" s="658">
        <v>6763827</v>
      </c>
      <c r="S25" s="659"/>
      <c r="T25" s="659"/>
      <c r="U25" s="659"/>
      <c r="V25" s="659"/>
      <c r="W25" s="659"/>
      <c r="X25" s="659"/>
      <c r="Y25" s="660"/>
      <c r="Z25" s="661">
        <v>49.4</v>
      </c>
      <c r="AA25" s="661"/>
      <c r="AB25" s="661"/>
      <c r="AC25" s="661"/>
      <c r="AD25" s="662">
        <v>6362197</v>
      </c>
      <c r="AE25" s="662"/>
      <c r="AF25" s="662"/>
      <c r="AG25" s="662"/>
      <c r="AH25" s="662"/>
      <c r="AI25" s="662"/>
      <c r="AJ25" s="662"/>
      <c r="AK25" s="662"/>
      <c r="AL25" s="663">
        <v>99.5</v>
      </c>
      <c r="AM25" s="664"/>
      <c r="AN25" s="664"/>
      <c r="AO25" s="665"/>
      <c r="AP25" s="655" t="s">
        <v>280</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281</v>
      </c>
      <c r="CE25" s="656"/>
      <c r="CF25" s="656"/>
      <c r="CG25" s="656"/>
      <c r="CH25" s="656"/>
      <c r="CI25" s="656"/>
      <c r="CJ25" s="656"/>
      <c r="CK25" s="656"/>
      <c r="CL25" s="656"/>
      <c r="CM25" s="656"/>
      <c r="CN25" s="656"/>
      <c r="CO25" s="656"/>
      <c r="CP25" s="656"/>
      <c r="CQ25" s="657"/>
      <c r="CR25" s="658">
        <v>1987866</v>
      </c>
      <c r="CS25" s="690"/>
      <c r="CT25" s="690"/>
      <c r="CU25" s="690"/>
      <c r="CV25" s="690"/>
      <c r="CW25" s="690"/>
      <c r="CX25" s="690"/>
      <c r="CY25" s="691"/>
      <c r="CZ25" s="663">
        <v>16.100000000000001</v>
      </c>
      <c r="DA25" s="688"/>
      <c r="DB25" s="688"/>
      <c r="DC25" s="692"/>
      <c r="DD25" s="667">
        <v>1837523</v>
      </c>
      <c r="DE25" s="690"/>
      <c r="DF25" s="690"/>
      <c r="DG25" s="690"/>
      <c r="DH25" s="690"/>
      <c r="DI25" s="690"/>
      <c r="DJ25" s="690"/>
      <c r="DK25" s="691"/>
      <c r="DL25" s="667">
        <v>1820980</v>
      </c>
      <c r="DM25" s="690"/>
      <c r="DN25" s="690"/>
      <c r="DO25" s="690"/>
      <c r="DP25" s="690"/>
      <c r="DQ25" s="690"/>
      <c r="DR25" s="690"/>
      <c r="DS25" s="690"/>
      <c r="DT25" s="690"/>
      <c r="DU25" s="690"/>
      <c r="DV25" s="691"/>
      <c r="DW25" s="663">
        <v>28.4</v>
      </c>
      <c r="DX25" s="688"/>
      <c r="DY25" s="688"/>
      <c r="DZ25" s="688"/>
      <c r="EA25" s="688"/>
      <c r="EB25" s="688"/>
      <c r="EC25" s="689"/>
    </row>
    <row r="26" spans="2:133" ht="11.25" customHeight="1" x14ac:dyDescent="0.2">
      <c r="B26" s="655" t="s">
        <v>282</v>
      </c>
      <c r="C26" s="656"/>
      <c r="D26" s="656"/>
      <c r="E26" s="656"/>
      <c r="F26" s="656"/>
      <c r="G26" s="656"/>
      <c r="H26" s="656"/>
      <c r="I26" s="656"/>
      <c r="J26" s="656"/>
      <c r="K26" s="656"/>
      <c r="L26" s="656"/>
      <c r="M26" s="656"/>
      <c r="N26" s="656"/>
      <c r="O26" s="656"/>
      <c r="P26" s="656"/>
      <c r="Q26" s="657"/>
      <c r="R26" s="658">
        <v>1368</v>
      </c>
      <c r="S26" s="659"/>
      <c r="T26" s="659"/>
      <c r="U26" s="659"/>
      <c r="V26" s="659"/>
      <c r="W26" s="659"/>
      <c r="X26" s="659"/>
      <c r="Y26" s="660"/>
      <c r="Z26" s="661">
        <v>0</v>
      </c>
      <c r="AA26" s="661"/>
      <c r="AB26" s="661"/>
      <c r="AC26" s="661"/>
      <c r="AD26" s="662">
        <v>1368</v>
      </c>
      <c r="AE26" s="662"/>
      <c r="AF26" s="662"/>
      <c r="AG26" s="662"/>
      <c r="AH26" s="662"/>
      <c r="AI26" s="662"/>
      <c r="AJ26" s="662"/>
      <c r="AK26" s="662"/>
      <c r="AL26" s="663">
        <v>0</v>
      </c>
      <c r="AM26" s="664"/>
      <c r="AN26" s="664"/>
      <c r="AO26" s="665"/>
      <c r="AP26" s="655" t="s">
        <v>283</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284</v>
      </c>
      <c r="CE26" s="656"/>
      <c r="CF26" s="656"/>
      <c r="CG26" s="656"/>
      <c r="CH26" s="656"/>
      <c r="CI26" s="656"/>
      <c r="CJ26" s="656"/>
      <c r="CK26" s="656"/>
      <c r="CL26" s="656"/>
      <c r="CM26" s="656"/>
      <c r="CN26" s="656"/>
      <c r="CO26" s="656"/>
      <c r="CP26" s="656"/>
      <c r="CQ26" s="657"/>
      <c r="CR26" s="658">
        <v>937222</v>
      </c>
      <c r="CS26" s="659"/>
      <c r="CT26" s="659"/>
      <c r="CU26" s="659"/>
      <c r="CV26" s="659"/>
      <c r="CW26" s="659"/>
      <c r="CX26" s="659"/>
      <c r="CY26" s="660"/>
      <c r="CZ26" s="663">
        <v>7.6</v>
      </c>
      <c r="DA26" s="688"/>
      <c r="DB26" s="688"/>
      <c r="DC26" s="692"/>
      <c r="DD26" s="667">
        <v>829124</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285</v>
      </c>
      <c r="C27" s="656"/>
      <c r="D27" s="656"/>
      <c r="E27" s="656"/>
      <c r="F27" s="656"/>
      <c r="G27" s="656"/>
      <c r="H27" s="656"/>
      <c r="I27" s="656"/>
      <c r="J27" s="656"/>
      <c r="K27" s="656"/>
      <c r="L27" s="656"/>
      <c r="M27" s="656"/>
      <c r="N27" s="656"/>
      <c r="O27" s="656"/>
      <c r="P27" s="656"/>
      <c r="Q27" s="657"/>
      <c r="R27" s="658">
        <v>2929</v>
      </c>
      <c r="S27" s="659"/>
      <c r="T27" s="659"/>
      <c r="U27" s="659"/>
      <c r="V27" s="659"/>
      <c r="W27" s="659"/>
      <c r="X27" s="659"/>
      <c r="Y27" s="660"/>
      <c r="Z27" s="661">
        <v>0</v>
      </c>
      <c r="AA27" s="661"/>
      <c r="AB27" s="661"/>
      <c r="AC27" s="661"/>
      <c r="AD27" s="662" t="s">
        <v>122</v>
      </c>
      <c r="AE27" s="662"/>
      <c r="AF27" s="662"/>
      <c r="AG27" s="662"/>
      <c r="AH27" s="662"/>
      <c r="AI27" s="662"/>
      <c r="AJ27" s="662"/>
      <c r="AK27" s="662"/>
      <c r="AL27" s="663" t="s">
        <v>122</v>
      </c>
      <c r="AM27" s="664"/>
      <c r="AN27" s="664"/>
      <c r="AO27" s="665"/>
      <c r="AP27" s="655" t="s">
        <v>286</v>
      </c>
      <c r="AQ27" s="656"/>
      <c r="AR27" s="656"/>
      <c r="AS27" s="656"/>
      <c r="AT27" s="656"/>
      <c r="AU27" s="656"/>
      <c r="AV27" s="656"/>
      <c r="AW27" s="656"/>
      <c r="AX27" s="656"/>
      <c r="AY27" s="656"/>
      <c r="AZ27" s="656"/>
      <c r="BA27" s="656"/>
      <c r="BB27" s="656"/>
      <c r="BC27" s="656"/>
      <c r="BD27" s="656"/>
      <c r="BE27" s="656"/>
      <c r="BF27" s="657"/>
      <c r="BG27" s="658">
        <v>2608985</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287</v>
      </c>
      <c r="CE27" s="656"/>
      <c r="CF27" s="656"/>
      <c r="CG27" s="656"/>
      <c r="CH27" s="656"/>
      <c r="CI27" s="656"/>
      <c r="CJ27" s="656"/>
      <c r="CK27" s="656"/>
      <c r="CL27" s="656"/>
      <c r="CM27" s="656"/>
      <c r="CN27" s="656"/>
      <c r="CO27" s="656"/>
      <c r="CP27" s="656"/>
      <c r="CQ27" s="657"/>
      <c r="CR27" s="658">
        <v>2190407</v>
      </c>
      <c r="CS27" s="690"/>
      <c r="CT27" s="690"/>
      <c r="CU27" s="690"/>
      <c r="CV27" s="690"/>
      <c r="CW27" s="690"/>
      <c r="CX27" s="690"/>
      <c r="CY27" s="691"/>
      <c r="CZ27" s="663">
        <v>17.8</v>
      </c>
      <c r="DA27" s="688"/>
      <c r="DB27" s="688"/>
      <c r="DC27" s="692"/>
      <c r="DD27" s="667">
        <v>860251</v>
      </c>
      <c r="DE27" s="690"/>
      <c r="DF27" s="690"/>
      <c r="DG27" s="690"/>
      <c r="DH27" s="690"/>
      <c r="DI27" s="690"/>
      <c r="DJ27" s="690"/>
      <c r="DK27" s="691"/>
      <c r="DL27" s="667">
        <v>555981</v>
      </c>
      <c r="DM27" s="690"/>
      <c r="DN27" s="690"/>
      <c r="DO27" s="690"/>
      <c r="DP27" s="690"/>
      <c r="DQ27" s="690"/>
      <c r="DR27" s="690"/>
      <c r="DS27" s="690"/>
      <c r="DT27" s="690"/>
      <c r="DU27" s="690"/>
      <c r="DV27" s="691"/>
      <c r="DW27" s="663">
        <v>8.6999999999999993</v>
      </c>
      <c r="DX27" s="688"/>
      <c r="DY27" s="688"/>
      <c r="DZ27" s="688"/>
      <c r="EA27" s="688"/>
      <c r="EB27" s="688"/>
      <c r="EC27" s="689"/>
    </row>
    <row r="28" spans="2:133" ht="11.25" customHeight="1" x14ac:dyDescent="0.2">
      <c r="B28" s="655" t="s">
        <v>288</v>
      </c>
      <c r="C28" s="656"/>
      <c r="D28" s="656"/>
      <c r="E28" s="656"/>
      <c r="F28" s="656"/>
      <c r="G28" s="656"/>
      <c r="H28" s="656"/>
      <c r="I28" s="656"/>
      <c r="J28" s="656"/>
      <c r="K28" s="656"/>
      <c r="L28" s="656"/>
      <c r="M28" s="656"/>
      <c r="N28" s="656"/>
      <c r="O28" s="656"/>
      <c r="P28" s="656"/>
      <c r="Q28" s="657"/>
      <c r="R28" s="658">
        <v>57715</v>
      </c>
      <c r="S28" s="659"/>
      <c r="T28" s="659"/>
      <c r="U28" s="659"/>
      <c r="V28" s="659"/>
      <c r="W28" s="659"/>
      <c r="X28" s="659"/>
      <c r="Y28" s="660"/>
      <c r="Z28" s="661">
        <v>0.4</v>
      </c>
      <c r="AA28" s="661"/>
      <c r="AB28" s="661"/>
      <c r="AC28" s="661"/>
      <c r="AD28" s="662">
        <v>12537</v>
      </c>
      <c r="AE28" s="662"/>
      <c r="AF28" s="662"/>
      <c r="AG28" s="662"/>
      <c r="AH28" s="662"/>
      <c r="AI28" s="662"/>
      <c r="AJ28" s="662"/>
      <c r="AK28" s="662"/>
      <c r="AL28" s="663">
        <v>0.2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289</v>
      </c>
      <c r="CE28" s="656"/>
      <c r="CF28" s="656"/>
      <c r="CG28" s="656"/>
      <c r="CH28" s="656"/>
      <c r="CI28" s="656"/>
      <c r="CJ28" s="656"/>
      <c r="CK28" s="656"/>
      <c r="CL28" s="656"/>
      <c r="CM28" s="656"/>
      <c r="CN28" s="656"/>
      <c r="CO28" s="656"/>
      <c r="CP28" s="656"/>
      <c r="CQ28" s="657"/>
      <c r="CR28" s="658">
        <v>1114601</v>
      </c>
      <c r="CS28" s="659"/>
      <c r="CT28" s="659"/>
      <c r="CU28" s="659"/>
      <c r="CV28" s="659"/>
      <c r="CW28" s="659"/>
      <c r="CX28" s="659"/>
      <c r="CY28" s="660"/>
      <c r="CZ28" s="663">
        <v>9</v>
      </c>
      <c r="DA28" s="688"/>
      <c r="DB28" s="688"/>
      <c r="DC28" s="692"/>
      <c r="DD28" s="667">
        <v>1060177</v>
      </c>
      <c r="DE28" s="659"/>
      <c r="DF28" s="659"/>
      <c r="DG28" s="659"/>
      <c r="DH28" s="659"/>
      <c r="DI28" s="659"/>
      <c r="DJ28" s="659"/>
      <c r="DK28" s="660"/>
      <c r="DL28" s="667">
        <v>1060177</v>
      </c>
      <c r="DM28" s="659"/>
      <c r="DN28" s="659"/>
      <c r="DO28" s="659"/>
      <c r="DP28" s="659"/>
      <c r="DQ28" s="659"/>
      <c r="DR28" s="659"/>
      <c r="DS28" s="659"/>
      <c r="DT28" s="659"/>
      <c r="DU28" s="659"/>
      <c r="DV28" s="660"/>
      <c r="DW28" s="663">
        <v>16.5</v>
      </c>
      <c r="DX28" s="688"/>
      <c r="DY28" s="688"/>
      <c r="DZ28" s="688"/>
      <c r="EA28" s="688"/>
      <c r="EB28" s="688"/>
      <c r="EC28" s="689"/>
    </row>
    <row r="29" spans="2:133" ht="11.25" customHeight="1" x14ac:dyDescent="0.2">
      <c r="B29" s="655" t="s">
        <v>290</v>
      </c>
      <c r="C29" s="656"/>
      <c r="D29" s="656"/>
      <c r="E29" s="656"/>
      <c r="F29" s="656"/>
      <c r="G29" s="656"/>
      <c r="H29" s="656"/>
      <c r="I29" s="656"/>
      <c r="J29" s="656"/>
      <c r="K29" s="656"/>
      <c r="L29" s="656"/>
      <c r="M29" s="656"/>
      <c r="N29" s="656"/>
      <c r="O29" s="656"/>
      <c r="P29" s="656"/>
      <c r="Q29" s="657"/>
      <c r="R29" s="658">
        <v>10016</v>
      </c>
      <c r="S29" s="659"/>
      <c r="T29" s="659"/>
      <c r="U29" s="659"/>
      <c r="V29" s="659"/>
      <c r="W29" s="659"/>
      <c r="X29" s="659"/>
      <c r="Y29" s="660"/>
      <c r="Z29" s="661">
        <v>0.1</v>
      </c>
      <c r="AA29" s="661"/>
      <c r="AB29" s="661"/>
      <c r="AC29" s="661"/>
      <c r="AD29" s="662">
        <v>885</v>
      </c>
      <c r="AE29" s="662"/>
      <c r="AF29" s="662"/>
      <c r="AG29" s="662"/>
      <c r="AH29" s="662"/>
      <c r="AI29" s="662"/>
      <c r="AJ29" s="662"/>
      <c r="AK29" s="662"/>
      <c r="AL29" s="663">
        <v>0</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291</v>
      </c>
      <c r="CE29" s="695"/>
      <c r="CF29" s="655" t="s">
        <v>66</v>
      </c>
      <c r="CG29" s="656"/>
      <c r="CH29" s="656"/>
      <c r="CI29" s="656"/>
      <c r="CJ29" s="656"/>
      <c r="CK29" s="656"/>
      <c r="CL29" s="656"/>
      <c r="CM29" s="656"/>
      <c r="CN29" s="656"/>
      <c r="CO29" s="656"/>
      <c r="CP29" s="656"/>
      <c r="CQ29" s="657"/>
      <c r="CR29" s="658">
        <v>1114601</v>
      </c>
      <c r="CS29" s="690"/>
      <c r="CT29" s="690"/>
      <c r="CU29" s="690"/>
      <c r="CV29" s="690"/>
      <c r="CW29" s="690"/>
      <c r="CX29" s="690"/>
      <c r="CY29" s="691"/>
      <c r="CZ29" s="663">
        <v>9</v>
      </c>
      <c r="DA29" s="688"/>
      <c r="DB29" s="688"/>
      <c r="DC29" s="692"/>
      <c r="DD29" s="667">
        <v>1060177</v>
      </c>
      <c r="DE29" s="690"/>
      <c r="DF29" s="690"/>
      <c r="DG29" s="690"/>
      <c r="DH29" s="690"/>
      <c r="DI29" s="690"/>
      <c r="DJ29" s="690"/>
      <c r="DK29" s="691"/>
      <c r="DL29" s="667">
        <v>1060177</v>
      </c>
      <c r="DM29" s="690"/>
      <c r="DN29" s="690"/>
      <c r="DO29" s="690"/>
      <c r="DP29" s="690"/>
      <c r="DQ29" s="690"/>
      <c r="DR29" s="690"/>
      <c r="DS29" s="690"/>
      <c r="DT29" s="690"/>
      <c r="DU29" s="690"/>
      <c r="DV29" s="691"/>
      <c r="DW29" s="663">
        <v>16.5</v>
      </c>
      <c r="DX29" s="688"/>
      <c r="DY29" s="688"/>
      <c r="DZ29" s="688"/>
      <c r="EA29" s="688"/>
      <c r="EB29" s="688"/>
      <c r="EC29" s="689"/>
    </row>
    <row r="30" spans="2:133" ht="11.25" customHeight="1" x14ac:dyDescent="0.2">
      <c r="B30" s="655" t="s">
        <v>292</v>
      </c>
      <c r="C30" s="656"/>
      <c r="D30" s="656"/>
      <c r="E30" s="656"/>
      <c r="F30" s="656"/>
      <c r="G30" s="656"/>
      <c r="H30" s="656"/>
      <c r="I30" s="656"/>
      <c r="J30" s="656"/>
      <c r="K30" s="656"/>
      <c r="L30" s="656"/>
      <c r="M30" s="656"/>
      <c r="N30" s="656"/>
      <c r="O30" s="656"/>
      <c r="P30" s="656"/>
      <c r="Q30" s="657"/>
      <c r="R30" s="658">
        <v>1853491</v>
      </c>
      <c r="S30" s="659"/>
      <c r="T30" s="659"/>
      <c r="U30" s="659"/>
      <c r="V30" s="659"/>
      <c r="W30" s="659"/>
      <c r="X30" s="659"/>
      <c r="Y30" s="660"/>
      <c r="Z30" s="661">
        <v>13.5</v>
      </c>
      <c r="AA30" s="661"/>
      <c r="AB30" s="661"/>
      <c r="AC30" s="661"/>
      <c r="AD30" s="662" t="s">
        <v>122</v>
      </c>
      <c r="AE30" s="662"/>
      <c r="AF30" s="662"/>
      <c r="AG30" s="662"/>
      <c r="AH30" s="662"/>
      <c r="AI30" s="662"/>
      <c r="AJ30" s="662"/>
      <c r="AK30" s="662"/>
      <c r="AL30" s="663" t="s">
        <v>122</v>
      </c>
      <c r="AM30" s="664"/>
      <c r="AN30" s="664"/>
      <c r="AO30" s="665"/>
      <c r="AP30" s="640" t="s">
        <v>210</v>
      </c>
      <c r="AQ30" s="641"/>
      <c r="AR30" s="641"/>
      <c r="AS30" s="641"/>
      <c r="AT30" s="641"/>
      <c r="AU30" s="641"/>
      <c r="AV30" s="641"/>
      <c r="AW30" s="641"/>
      <c r="AX30" s="641"/>
      <c r="AY30" s="641"/>
      <c r="AZ30" s="641"/>
      <c r="BA30" s="641"/>
      <c r="BB30" s="641"/>
      <c r="BC30" s="641"/>
      <c r="BD30" s="641"/>
      <c r="BE30" s="641"/>
      <c r="BF30" s="642"/>
      <c r="BG30" s="640" t="s">
        <v>293</v>
      </c>
      <c r="BH30" s="700"/>
      <c r="BI30" s="700"/>
      <c r="BJ30" s="700"/>
      <c r="BK30" s="700"/>
      <c r="BL30" s="700"/>
      <c r="BM30" s="700"/>
      <c r="BN30" s="700"/>
      <c r="BO30" s="700"/>
      <c r="BP30" s="700"/>
      <c r="BQ30" s="701"/>
      <c r="BR30" s="640" t="s">
        <v>294</v>
      </c>
      <c r="BS30" s="700"/>
      <c r="BT30" s="700"/>
      <c r="BU30" s="700"/>
      <c r="BV30" s="700"/>
      <c r="BW30" s="700"/>
      <c r="BX30" s="700"/>
      <c r="BY30" s="700"/>
      <c r="BZ30" s="700"/>
      <c r="CA30" s="700"/>
      <c r="CB30" s="701"/>
      <c r="CD30" s="696"/>
      <c r="CE30" s="697"/>
      <c r="CF30" s="655" t="s">
        <v>295</v>
      </c>
      <c r="CG30" s="656"/>
      <c r="CH30" s="656"/>
      <c r="CI30" s="656"/>
      <c r="CJ30" s="656"/>
      <c r="CK30" s="656"/>
      <c r="CL30" s="656"/>
      <c r="CM30" s="656"/>
      <c r="CN30" s="656"/>
      <c r="CO30" s="656"/>
      <c r="CP30" s="656"/>
      <c r="CQ30" s="657"/>
      <c r="CR30" s="658">
        <v>1029602</v>
      </c>
      <c r="CS30" s="659"/>
      <c r="CT30" s="659"/>
      <c r="CU30" s="659"/>
      <c r="CV30" s="659"/>
      <c r="CW30" s="659"/>
      <c r="CX30" s="659"/>
      <c r="CY30" s="660"/>
      <c r="CZ30" s="663">
        <v>8.4</v>
      </c>
      <c r="DA30" s="688"/>
      <c r="DB30" s="688"/>
      <c r="DC30" s="692"/>
      <c r="DD30" s="667">
        <v>975857</v>
      </c>
      <c r="DE30" s="659"/>
      <c r="DF30" s="659"/>
      <c r="DG30" s="659"/>
      <c r="DH30" s="659"/>
      <c r="DI30" s="659"/>
      <c r="DJ30" s="659"/>
      <c r="DK30" s="660"/>
      <c r="DL30" s="667">
        <v>975857</v>
      </c>
      <c r="DM30" s="659"/>
      <c r="DN30" s="659"/>
      <c r="DO30" s="659"/>
      <c r="DP30" s="659"/>
      <c r="DQ30" s="659"/>
      <c r="DR30" s="659"/>
      <c r="DS30" s="659"/>
      <c r="DT30" s="659"/>
      <c r="DU30" s="659"/>
      <c r="DV30" s="660"/>
      <c r="DW30" s="663">
        <v>15.2</v>
      </c>
      <c r="DX30" s="688"/>
      <c r="DY30" s="688"/>
      <c r="DZ30" s="688"/>
      <c r="EA30" s="688"/>
      <c r="EB30" s="688"/>
      <c r="EC30" s="689"/>
    </row>
    <row r="31" spans="2:133" ht="11.25" customHeight="1" x14ac:dyDescent="0.2">
      <c r="B31" s="671" t="s">
        <v>296</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297</v>
      </c>
      <c r="AQ31" s="705"/>
      <c r="AR31" s="705"/>
      <c r="AS31" s="705"/>
      <c r="AT31" s="710" t="s">
        <v>298</v>
      </c>
      <c r="AU31" s="200"/>
      <c r="AV31" s="200"/>
      <c r="AW31" s="200"/>
      <c r="AX31" s="644" t="s">
        <v>176</v>
      </c>
      <c r="AY31" s="645"/>
      <c r="AZ31" s="645"/>
      <c r="BA31" s="645"/>
      <c r="BB31" s="645"/>
      <c r="BC31" s="645"/>
      <c r="BD31" s="645"/>
      <c r="BE31" s="645"/>
      <c r="BF31" s="646"/>
      <c r="BG31" s="714">
        <v>98.9</v>
      </c>
      <c r="BH31" s="702"/>
      <c r="BI31" s="702"/>
      <c r="BJ31" s="702"/>
      <c r="BK31" s="702"/>
      <c r="BL31" s="702"/>
      <c r="BM31" s="653">
        <v>96.9</v>
      </c>
      <c r="BN31" s="702"/>
      <c r="BO31" s="702"/>
      <c r="BP31" s="702"/>
      <c r="BQ31" s="703"/>
      <c r="BR31" s="714">
        <v>98.9</v>
      </c>
      <c r="BS31" s="702"/>
      <c r="BT31" s="702"/>
      <c r="BU31" s="702"/>
      <c r="BV31" s="702"/>
      <c r="BW31" s="702"/>
      <c r="BX31" s="653">
        <v>96.6</v>
      </c>
      <c r="BY31" s="702"/>
      <c r="BZ31" s="702"/>
      <c r="CA31" s="702"/>
      <c r="CB31" s="703"/>
      <c r="CD31" s="696"/>
      <c r="CE31" s="697"/>
      <c r="CF31" s="655" t="s">
        <v>299</v>
      </c>
      <c r="CG31" s="656"/>
      <c r="CH31" s="656"/>
      <c r="CI31" s="656"/>
      <c r="CJ31" s="656"/>
      <c r="CK31" s="656"/>
      <c r="CL31" s="656"/>
      <c r="CM31" s="656"/>
      <c r="CN31" s="656"/>
      <c r="CO31" s="656"/>
      <c r="CP31" s="656"/>
      <c r="CQ31" s="657"/>
      <c r="CR31" s="658">
        <v>84999</v>
      </c>
      <c r="CS31" s="690"/>
      <c r="CT31" s="690"/>
      <c r="CU31" s="690"/>
      <c r="CV31" s="690"/>
      <c r="CW31" s="690"/>
      <c r="CX31" s="690"/>
      <c r="CY31" s="691"/>
      <c r="CZ31" s="663">
        <v>0.7</v>
      </c>
      <c r="DA31" s="688"/>
      <c r="DB31" s="688"/>
      <c r="DC31" s="692"/>
      <c r="DD31" s="667">
        <v>84320</v>
      </c>
      <c r="DE31" s="690"/>
      <c r="DF31" s="690"/>
      <c r="DG31" s="690"/>
      <c r="DH31" s="690"/>
      <c r="DI31" s="690"/>
      <c r="DJ31" s="690"/>
      <c r="DK31" s="691"/>
      <c r="DL31" s="667">
        <v>84320</v>
      </c>
      <c r="DM31" s="690"/>
      <c r="DN31" s="690"/>
      <c r="DO31" s="690"/>
      <c r="DP31" s="690"/>
      <c r="DQ31" s="690"/>
      <c r="DR31" s="690"/>
      <c r="DS31" s="690"/>
      <c r="DT31" s="690"/>
      <c r="DU31" s="690"/>
      <c r="DV31" s="691"/>
      <c r="DW31" s="663">
        <v>1.3</v>
      </c>
      <c r="DX31" s="688"/>
      <c r="DY31" s="688"/>
      <c r="DZ31" s="688"/>
      <c r="EA31" s="688"/>
      <c r="EB31" s="688"/>
      <c r="EC31" s="689"/>
    </row>
    <row r="32" spans="2:133" ht="11.25" customHeight="1" x14ac:dyDescent="0.2">
      <c r="B32" s="655" t="s">
        <v>300</v>
      </c>
      <c r="C32" s="656"/>
      <c r="D32" s="656"/>
      <c r="E32" s="656"/>
      <c r="F32" s="656"/>
      <c r="G32" s="656"/>
      <c r="H32" s="656"/>
      <c r="I32" s="656"/>
      <c r="J32" s="656"/>
      <c r="K32" s="656"/>
      <c r="L32" s="656"/>
      <c r="M32" s="656"/>
      <c r="N32" s="656"/>
      <c r="O32" s="656"/>
      <c r="P32" s="656"/>
      <c r="Q32" s="657"/>
      <c r="R32" s="658">
        <v>802995</v>
      </c>
      <c r="S32" s="659"/>
      <c r="T32" s="659"/>
      <c r="U32" s="659"/>
      <c r="V32" s="659"/>
      <c r="W32" s="659"/>
      <c r="X32" s="659"/>
      <c r="Y32" s="660"/>
      <c r="Z32" s="661">
        <v>5.9</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301</v>
      </c>
      <c r="AX32" s="655" t="s">
        <v>302</v>
      </c>
      <c r="AY32" s="656"/>
      <c r="AZ32" s="656"/>
      <c r="BA32" s="656"/>
      <c r="BB32" s="656"/>
      <c r="BC32" s="656"/>
      <c r="BD32" s="656"/>
      <c r="BE32" s="656"/>
      <c r="BF32" s="657"/>
      <c r="BG32" s="715">
        <v>99.7</v>
      </c>
      <c r="BH32" s="690"/>
      <c r="BI32" s="690"/>
      <c r="BJ32" s="690"/>
      <c r="BK32" s="690"/>
      <c r="BL32" s="690"/>
      <c r="BM32" s="664">
        <v>98.4</v>
      </c>
      <c r="BN32" s="690"/>
      <c r="BO32" s="690"/>
      <c r="BP32" s="690"/>
      <c r="BQ32" s="713"/>
      <c r="BR32" s="715">
        <v>99.5</v>
      </c>
      <c r="BS32" s="690"/>
      <c r="BT32" s="690"/>
      <c r="BU32" s="690"/>
      <c r="BV32" s="690"/>
      <c r="BW32" s="690"/>
      <c r="BX32" s="664">
        <v>98.6</v>
      </c>
      <c r="BY32" s="690"/>
      <c r="BZ32" s="690"/>
      <c r="CA32" s="690"/>
      <c r="CB32" s="713"/>
      <c r="CD32" s="698"/>
      <c r="CE32" s="699"/>
      <c r="CF32" s="655" t="s">
        <v>303</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
      <c r="B33" s="655" t="s">
        <v>304</v>
      </c>
      <c r="C33" s="656"/>
      <c r="D33" s="656"/>
      <c r="E33" s="656"/>
      <c r="F33" s="656"/>
      <c r="G33" s="656"/>
      <c r="H33" s="656"/>
      <c r="I33" s="656"/>
      <c r="J33" s="656"/>
      <c r="K33" s="656"/>
      <c r="L33" s="656"/>
      <c r="M33" s="656"/>
      <c r="N33" s="656"/>
      <c r="O33" s="656"/>
      <c r="P33" s="656"/>
      <c r="Q33" s="657"/>
      <c r="R33" s="658">
        <v>14048</v>
      </c>
      <c r="S33" s="659"/>
      <c r="T33" s="659"/>
      <c r="U33" s="659"/>
      <c r="V33" s="659"/>
      <c r="W33" s="659"/>
      <c r="X33" s="659"/>
      <c r="Y33" s="660"/>
      <c r="Z33" s="661">
        <v>0.1</v>
      </c>
      <c r="AA33" s="661"/>
      <c r="AB33" s="661"/>
      <c r="AC33" s="661"/>
      <c r="AD33" s="662">
        <v>8294</v>
      </c>
      <c r="AE33" s="662"/>
      <c r="AF33" s="662"/>
      <c r="AG33" s="662"/>
      <c r="AH33" s="662"/>
      <c r="AI33" s="662"/>
      <c r="AJ33" s="662"/>
      <c r="AK33" s="662"/>
      <c r="AL33" s="663">
        <v>0.1</v>
      </c>
      <c r="AM33" s="664"/>
      <c r="AN33" s="664"/>
      <c r="AO33" s="665"/>
      <c r="AP33" s="708"/>
      <c r="AQ33" s="709"/>
      <c r="AR33" s="709"/>
      <c r="AS33" s="709"/>
      <c r="AT33" s="712"/>
      <c r="AU33" s="201"/>
      <c r="AV33" s="201"/>
      <c r="AW33" s="201"/>
      <c r="AX33" s="679" t="s">
        <v>305</v>
      </c>
      <c r="AY33" s="680"/>
      <c r="AZ33" s="680"/>
      <c r="BA33" s="680"/>
      <c r="BB33" s="680"/>
      <c r="BC33" s="680"/>
      <c r="BD33" s="680"/>
      <c r="BE33" s="680"/>
      <c r="BF33" s="681"/>
      <c r="BG33" s="716">
        <v>98.2</v>
      </c>
      <c r="BH33" s="717"/>
      <c r="BI33" s="717"/>
      <c r="BJ33" s="717"/>
      <c r="BK33" s="717"/>
      <c r="BL33" s="717"/>
      <c r="BM33" s="718">
        <v>95.4</v>
      </c>
      <c r="BN33" s="717"/>
      <c r="BO33" s="717"/>
      <c r="BP33" s="717"/>
      <c r="BQ33" s="719"/>
      <c r="BR33" s="716">
        <v>98.2</v>
      </c>
      <c r="BS33" s="717"/>
      <c r="BT33" s="717"/>
      <c r="BU33" s="717"/>
      <c r="BV33" s="717"/>
      <c r="BW33" s="717"/>
      <c r="BX33" s="718">
        <v>94.5</v>
      </c>
      <c r="BY33" s="717"/>
      <c r="BZ33" s="717"/>
      <c r="CA33" s="717"/>
      <c r="CB33" s="719"/>
      <c r="CD33" s="655" t="s">
        <v>306</v>
      </c>
      <c r="CE33" s="656"/>
      <c r="CF33" s="656"/>
      <c r="CG33" s="656"/>
      <c r="CH33" s="656"/>
      <c r="CI33" s="656"/>
      <c r="CJ33" s="656"/>
      <c r="CK33" s="656"/>
      <c r="CL33" s="656"/>
      <c r="CM33" s="656"/>
      <c r="CN33" s="656"/>
      <c r="CO33" s="656"/>
      <c r="CP33" s="656"/>
      <c r="CQ33" s="657"/>
      <c r="CR33" s="658">
        <v>5998873</v>
      </c>
      <c r="CS33" s="690"/>
      <c r="CT33" s="690"/>
      <c r="CU33" s="690"/>
      <c r="CV33" s="690"/>
      <c r="CW33" s="690"/>
      <c r="CX33" s="690"/>
      <c r="CY33" s="691"/>
      <c r="CZ33" s="663">
        <v>48.7</v>
      </c>
      <c r="DA33" s="688"/>
      <c r="DB33" s="688"/>
      <c r="DC33" s="692"/>
      <c r="DD33" s="667">
        <v>5294327</v>
      </c>
      <c r="DE33" s="690"/>
      <c r="DF33" s="690"/>
      <c r="DG33" s="690"/>
      <c r="DH33" s="690"/>
      <c r="DI33" s="690"/>
      <c r="DJ33" s="690"/>
      <c r="DK33" s="691"/>
      <c r="DL33" s="667">
        <v>3170944</v>
      </c>
      <c r="DM33" s="690"/>
      <c r="DN33" s="690"/>
      <c r="DO33" s="690"/>
      <c r="DP33" s="690"/>
      <c r="DQ33" s="690"/>
      <c r="DR33" s="690"/>
      <c r="DS33" s="690"/>
      <c r="DT33" s="690"/>
      <c r="DU33" s="690"/>
      <c r="DV33" s="691"/>
      <c r="DW33" s="663">
        <v>49.4</v>
      </c>
      <c r="DX33" s="688"/>
      <c r="DY33" s="688"/>
      <c r="DZ33" s="688"/>
      <c r="EA33" s="688"/>
      <c r="EB33" s="688"/>
      <c r="EC33" s="689"/>
    </row>
    <row r="34" spans="2:133" ht="11.25" customHeight="1" x14ac:dyDescent="0.2">
      <c r="B34" s="655" t="s">
        <v>307</v>
      </c>
      <c r="C34" s="656"/>
      <c r="D34" s="656"/>
      <c r="E34" s="656"/>
      <c r="F34" s="656"/>
      <c r="G34" s="656"/>
      <c r="H34" s="656"/>
      <c r="I34" s="656"/>
      <c r="J34" s="656"/>
      <c r="K34" s="656"/>
      <c r="L34" s="656"/>
      <c r="M34" s="656"/>
      <c r="N34" s="656"/>
      <c r="O34" s="656"/>
      <c r="P34" s="656"/>
      <c r="Q34" s="657"/>
      <c r="R34" s="658">
        <v>1383140</v>
      </c>
      <c r="S34" s="659"/>
      <c r="T34" s="659"/>
      <c r="U34" s="659"/>
      <c r="V34" s="659"/>
      <c r="W34" s="659"/>
      <c r="X34" s="659"/>
      <c r="Y34" s="660"/>
      <c r="Z34" s="661">
        <v>10.1</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308</v>
      </c>
      <c r="CE34" s="656"/>
      <c r="CF34" s="656"/>
      <c r="CG34" s="656"/>
      <c r="CH34" s="656"/>
      <c r="CI34" s="656"/>
      <c r="CJ34" s="656"/>
      <c r="CK34" s="656"/>
      <c r="CL34" s="656"/>
      <c r="CM34" s="656"/>
      <c r="CN34" s="656"/>
      <c r="CO34" s="656"/>
      <c r="CP34" s="656"/>
      <c r="CQ34" s="657"/>
      <c r="CR34" s="658">
        <v>1836157</v>
      </c>
      <c r="CS34" s="659"/>
      <c r="CT34" s="659"/>
      <c r="CU34" s="659"/>
      <c r="CV34" s="659"/>
      <c r="CW34" s="659"/>
      <c r="CX34" s="659"/>
      <c r="CY34" s="660"/>
      <c r="CZ34" s="663">
        <v>14.9</v>
      </c>
      <c r="DA34" s="688"/>
      <c r="DB34" s="688"/>
      <c r="DC34" s="692"/>
      <c r="DD34" s="667">
        <v>1450611</v>
      </c>
      <c r="DE34" s="659"/>
      <c r="DF34" s="659"/>
      <c r="DG34" s="659"/>
      <c r="DH34" s="659"/>
      <c r="DI34" s="659"/>
      <c r="DJ34" s="659"/>
      <c r="DK34" s="660"/>
      <c r="DL34" s="667">
        <v>916572</v>
      </c>
      <c r="DM34" s="659"/>
      <c r="DN34" s="659"/>
      <c r="DO34" s="659"/>
      <c r="DP34" s="659"/>
      <c r="DQ34" s="659"/>
      <c r="DR34" s="659"/>
      <c r="DS34" s="659"/>
      <c r="DT34" s="659"/>
      <c r="DU34" s="659"/>
      <c r="DV34" s="660"/>
      <c r="DW34" s="663">
        <v>14.3</v>
      </c>
      <c r="DX34" s="688"/>
      <c r="DY34" s="688"/>
      <c r="DZ34" s="688"/>
      <c r="EA34" s="688"/>
      <c r="EB34" s="688"/>
      <c r="EC34" s="689"/>
    </row>
    <row r="35" spans="2:133" ht="11.25" customHeight="1" x14ac:dyDescent="0.2">
      <c r="B35" s="655" t="s">
        <v>309</v>
      </c>
      <c r="C35" s="656"/>
      <c r="D35" s="656"/>
      <c r="E35" s="656"/>
      <c r="F35" s="656"/>
      <c r="G35" s="656"/>
      <c r="H35" s="656"/>
      <c r="I35" s="656"/>
      <c r="J35" s="656"/>
      <c r="K35" s="656"/>
      <c r="L35" s="656"/>
      <c r="M35" s="656"/>
      <c r="N35" s="656"/>
      <c r="O35" s="656"/>
      <c r="P35" s="656"/>
      <c r="Q35" s="657"/>
      <c r="R35" s="658">
        <v>1267857</v>
      </c>
      <c r="S35" s="659"/>
      <c r="T35" s="659"/>
      <c r="U35" s="659"/>
      <c r="V35" s="659"/>
      <c r="W35" s="659"/>
      <c r="X35" s="659"/>
      <c r="Y35" s="660"/>
      <c r="Z35" s="661">
        <v>9.3000000000000007</v>
      </c>
      <c r="AA35" s="661"/>
      <c r="AB35" s="661"/>
      <c r="AC35" s="661"/>
      <c r="AD35" s="662" t="s">
        <v>122</v>
      </c>
      <c r="AE35" s="662"/>
      <c r="AF35" s="662"/>
      <c r="AG35" s="662"/>
      <c r="AH35" s="662"/>
      <c r="AI35" s="662"/>
      <c r="AJ35" s="662"/>
      <c r="AK35" s="662"/>
      <c r="AL35" s="663" t="s">
        <v>122</v>
      </c>
      <c r="AM35" s="664"/>
      <c r="AN35" s="664"/>
      <c r="AO35" s="665"/>
      <c r="AP35" s="206"/>
      <c r="AQ35" s="640" t="s">
        <v>310</v>
      </c>
      <c r="AR35" s="641"/>
      <c r="AS35" s="641"/>
      <c r="AT35" s="641"/>
      <c r="AU35" s="641"/>
      <c r="AV35" s="641"/>
      <c r="AW35" s="641"/>
      <c r="AX35" s="641"/>
      <c r="AY35" s="641"/>
      <c r="AZ35" s="641"/>
      <c r="BA35" s="641"/>
      <c r="BB35" s="641"/>
      <c r="BC35" s="641"/>
      <c r="BD35" s="641"/>
      <c r="BE35" s="641"/>
      <c r="BF35" s="642"/>
      <c r="BG35" s="640" t="s">
        <v>311</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312</v>
      </c>
      <c r="CE35" s="656"/>
      <c r="CF35" s="656"/>
      <c r="CG35" s="656"/>
      <c r="CH35" s="656"/>
      <c r="CI35" s="656"/>
      <c r="CJ35" s="656"/>
      <c r="CK35" s="656"/>
      <c r="CL35" s="656"/>
      <c r="CM35" s="656"/>
      <c r="CN35" s="656"/>
      <c r="CO35" s="656"/>
      <c r="CP35" s="656"/>
      <c r="CQ35" s="657"/>
      <c r="CR35" s="658">
        <v>143138</v>
      </c>
      <c r="CS35" s="690"/>
      <c r="CT35" s="690"/>
      <c r="CU35" s="690"/>
      <c r="CV35" s="690"/>
      <c r="CW35" s="690"/>
      <c r="CX35" s="690"/>
      <c r="CY35" s="691"/>
      <c r="CZ35" s="663">
        <v>1.2</v>
      </c>
      <c r="DA35" s="688"/>
      <c r="DB35" s="688"/>
      <c r="DC35" s="692"/>
      <c r="DD35" s="667">
        <v>138352</v>
      </c>
      <c r="DE35" s="690"/>
      <c r="DF35" s="690"/>
      <c r="DG35" s="690"/>
      <c r="DH35" s="690"/>
      <c r="DI35" s="690"/>
      <c r="DJ35" s="690"/>
      <c r="DK35" s="691"/>
      <c r="DL35" s="667">
        <v>135371</v>
      </c>
      <c r="DM35" s="690"/>
      <c r="DN35" s="690"/>
      <c r="DO35" s="690"/>
      <c r="DP35" s="690"/>
      <c r="DQ35" s="690"/>
      <c r="DR35" s="690"/>
      <c r="DS35" s="690"/>
      <c r="DT35" s="690"/>
      <c r="DU35" s="690"/>
      <c r="DV35" s="691"/>
      <c r="DW35" s="663">
        <v>2.1</v>
      </c>
      <c r="DX35" s="688"/>
      <c r="DY35" s="688"/>
      <c r="DZ35" s="688"/>
      <c r="EA35" s="688"/>
      <c r="EB35" s="688"/>
      <c r="EC35" s="689"/>
    </row>
    <row r="36" spans="2:133" ht="11.25" customHeight="1" x14ac:dyDescent="0.2">
      <c r="B36" s="655" t="s">
        <v>313</v>
      </c>
      <c r="C36" s="656"/>
      <c r="D36" s="656"/>
      <c r="E36" s="656"/>
      <c r="F36" s="656"/>
      <c r="G36" s="656"/>
      <c r="H36" s="656"/>
      <c r="I36" s="656"/>
      <c r="J36" s="656"/>
      <c r="K36" s="656"/>
      <c r="L36" s="656"/>
      <c r="M36" s="656"/>
      <c r="N36" s="656"/>
      <c r="O36" s="656"/>
      <c r="P36" s="656"/>
      <c r="Q36" s="657"/>
      <c r="R36" s="658">
        <v>762170</v>
      </c>
      <c r="S36" s="659"/>
      <c r="T36" s="659"/>
      <c r="U36" s="659"/>
      <c r="V36" s="659"/>
      <c r="W36" s="659"/>
      <c r="X36" s="659"/>
      <c r="Y36" s="660"/>
      <c r="Z36" s="661">
        <v>5.6</v>
      </c>
      <c r="AA36" s="661"/>
      <c r="AB36" s="661"/>
      <c r="AC36" s="661"/>
      <c r="AD36" s="662" t="s">
        <v>122</v>
      </c>
      <c r="AE36" s="662"/>
      <c r="AF36" s="662"/>
      <c r="AG36" s="662"/>
      <c r="AH36" s="662"/>
      <c r="AI36" s="662"/>
      <c r="AJ36" s="662"/>
      <c r="AK36" s="662"/>
      <c r="AL36" s="663" t="s">
        <v>122</v>
      </c>
      <c r="AM36" s="664"/>
      <c r="AN36" s="664"/>
      <c r="AO36" s="665"/>
      <c r="AP36" s="206"/>
      <c r="AQ36" s="724" t="s">
        <v>314</v>
      </c>
      <c r="AR36" s="725"/>
      <c r="AS36" s="725"/>
      <c r="AT36" s="725"/>
      <c r="AU36" s="725"/>
      <c r="AV36" s="725"/>
      <c r="AW36" s="725"/>
      <c r="AX36" s="725"/>
      <c r="AY36" s="726"/>
      <c r="AZ36" s="647">
        <v>1295729</v>
      </c>
      <c r="BA36" s="648"/>
      <c r="BB36" s="648"/>
      <c r="BC36" s="648"/>
      <c r="BD36" s="648"/>
      <c r="BE36" s="648"/>
      <c r="BF36" s="720"/>
      <c r="BG36" s="644" t="s">
        <v>315</v>
      </c>
      <c r="BH36" s="645"/>
      <c r="BI36" s="645"/>
      <c r="BJ36" s="645"/>
      <c r="BK36" s="645"/>
      <c r="BL36" s="645"/>
      <c r="BM36" s="645"/>
      <c r="BN36" s="645"/>
      <c r="BO36" s="645"/>
      <c r="BP36" s="645"/>
      <c r="BQ36" s="645"/>
      <c r="BR36" s="645"/>
      <c r="BS36" s="645"/>
      <c r="BT36" s="645"/>
      <c r="BU36" s="646"/>
      <c r="BV36" s="647">
        <v>330631</v>
      </c>
      <c r="BW36" s="648"/>
      <c r="BX36" s="648"/>
      <c r="BY36" s="648"/>
      <c r="BZ36" s="648"/>
      <c r="CA36" s="648"/>
      <c r="CB36" s="720"/>
      <c r="CD36" s="655" t="s">
        <v>316</v>
      </c>
      <c r="CE36" s="656"/>
      <c r="CF36" s="656"/>
      <c r="CG36" s="656"/>
      <c r="CH36" s="656"/>
      <c r="CI36" s="656"/>
      <c r="CJ36" s="656"/>
      <c r="CK36" s="656"/>
      <c r="CL36" s="656"/>
      <c r="CM36" s="656"/>
      <c r="CN36" s="656"/>
      <c r="CO36" s="656"/>
      <c r="CP36" s="656"/>
      <c r="CQ36" s="657"/>
      <c r="CR36" s="658">
        <v>1852837</v>
      </c>
      <c r="CS36" s="659"/>
      <c r="CT36" s="659"/>
      <c r="CU36" s="659"/>
      <c r="CV36" s="659"/>
      <c r="CW36" s="659"/>
      <c r="CX36" s="659"/>
      <c r="CY36" s="660"/>
      <c r="CZ36" s="663">
        <v>15</v>
      </c>
      <c r="DA36" s="688"/>
      <c r="DB36" s="688"/>
      <c r="DC36" s="692"/>
      <c r="DD36" s="667">
        <v>1704978</v>
      </c>
      <c r="DE36" s="659"/>
      <c r="DF36" s="659"/>
      <c r="DG36" s="659"/>
      <c r="DH36" s="659"/>
      <c r="DI36" s="659"/>
      <c r="DJ36" s="659"/>
      <c r="DK36" s="660"/>
      <c r="DL36" s="667">
        <v>1186010</v>
      </c>
      <c r="DM36" s="659"/>
      <c r="DN36" s="659"/>
      <c r="DO36" s="659"/>
      <c r="DP36" s="659"/>
      <c r="DQ36" s="659"/>
      <c r="DR36" s="659"/>
      <c r="DS36" s="659"/>
      <c r="DT36" s="659"/>
      <c r="DU36" s="659"/>
      <c r="DV36" s="660"/>
      <c r="DW36" s="663">
        <v>18.5</v>
      </c>
      <c r="DX36" s="688"/>
      <c r="DY36" s="688"/>
      <c r="DZ36" s="688"/>
      <c r="EA36" s="688"/>
      <c r="EB36" s="688"/>
      <c r="EC36" s="689"/>
    </row>
    <row r="37" spans="2:133" ht="11.25" customHeight="1" x14ac:dyDescent="0.2">
      <c r="B37" s="655" t="s">
        <v>317</v>
      </c>
      <c r="C37" s="656"/>
      <c r="D37" s="656"/>
      <c r="E37" s="656"/>
      <c r="F37" s="656"/>
      <c r="G37" s="656"/>
      <c r="H37" s="656"/>
      <c r="I37" s="656"/>
      <c r="J37" s="656"/>
      <c r="K37" s="656"/>
      <c r="L37" s="656"/>
      <c r="M37" s="656"/>
      <c r="N37" s="656"/>
      <c r="O37" s="656"/>
      <c r="P37" s="656"/>
      <c r="Q37" s="657"/>
      <c r="R37" s="658">
        <v>163670</v>
      </c>
      <c r="S37" s="659"/>
      <c r="T37" s="659"/>
      <c r="U37" s="659"/>
      <c r="V37" s="659"/>
      <c r="W37" s="659"/>
      <c r="X37" s="659"/>
      <c r="Y37" s="660"/>
      <c r="Z37" s="661">
        <v>1.2</v>
      </c>
      <c r="AA37" s="661"/>
      <c r="AB37" s="661"/>
      <c r="AC37" s="661"/>
      <c r="AD37" s="662">
        <v>7997</v>
      </c>
      <c r="AE37" s="662"/>
      <c r="AF37" s="662"/>
      <c r="AG37" s="662"/>
      <c r="AH37" s="662"/>
      <c r="AI37" s="662"/>
      <c r="AJ37" s="662"/>
      <c r="AK37" s="662"/>
      <c r="AL37" s="663">
        <v>0.1</v>
      </c>
      <c r="AM37" s="664"/>
      <c r="AN37" s="664"/>
      <c r="AO37" s="665"/>
      <c r="AQ37" s="721" t="s">
        <v>318</v>
      </c>
      <c r="AR37" s="722"/>
      <c r="AS37" s="722"/>
      <c r="AT37" s="722"/>
      <c r="AU37" s="722"/>
      <c r="AV37" s="722"/>
      <c r="AW37" s="722"/>
      <c r="AX37" s="722"/>
      <c r="AY37" s="723"/>
      <c r="AZ37" s="658">
        <v>258893</v>
      </c>
      <c r="BA37" s="659"/>
      <c r="BB37" s="659"/>
      <c r="BC37" s="659"/>
      <c r="BD37" s="690"/>
      <c r="BE37" s="690"/>
      <c r="BF37" s="713"/>
      <c r="BG37" s="655" t="s">
        <v>319</v>
      </c>
      <c r="BH37" s="656"/>
      <c r="BI37" s="656"/>
      <c r="BJ37" s="656"/>
      <c r="BK37" s="656"/>
      <c r="BL37" s="656"/>
      <c r="BM37" s="656"/>
      <c r="BN37" s="656"/>
      <c r="BO37" s="656"/>
      <c r="BP37" s="656"/>
      <c r="BQ37" s="656"/>
      <c r="BR37" s="656"/>
      <c r="BS37" s="656"/>
      <c r="BT37" s="656"/>
      <c r="BU37" s="657"/>
      <c r="BV37" s="658">
        <v>315247</v>
      </c>
      <c r="BW37" s="659"/>
      <c r="BX37" s="659"/>
      <c r="BY37" s="659"/>
      <c r="BZ37" s="659"/>
      <c r="CA37" s="659"/>
      <c r="CB37" s="668"/>
      <c r="CD37" s="655" t="s">
        <v>320</v>
      </c>
      <c r="CE37" s="656"/>
      <c r="CF37" s="656"/>
      <c r="CG37" s="656"/>
      <c r="CH37" s="656"/>
      <c r="CI37" s="656"/>
      <c r="CJ37" s="656"/>
      <c r="CK37" s="656"/>
      <c r="CL37" s="656"/>
      <c r="CM37" s="656"/>
      <c r="CN37" s="656"/>
      <c r="CO37" s="656"/>
      <c r="CP37" s="656"/>
      <c r="CQ37" s="657"/>
      <c r="CR37" s="658">
        <v>632631</v>
      </c>
      <c r="CS37" s="690"/>
      <c r="CT37" s="690"/>
      <c r="CU37" s="690"/>
      <c r="CV37" s="690"/>
      <c r="CW37" s="690"/>
      <c r="CX37" s="690"/>
      <c r="CY37" s="691"/>
      <c r="CZ37" s="663">
        <v>5.0999999999999996</v>
      </c>
      <c r="DA37" s="688"/>
      <c r="DB37" s="688"/>
      <c r="DC37" s="692"/>
      <c r="DD37" s="667">
        <v>607631</v>
      </c>
      <c r="DE37" s="690"/>
      <c r="DF37" s="690"/>
      <c r="DG37" s="690"/>
      <c r="DH37" s="690"/>
      <c r="DI37" s="690"/>
      <c r="DJ37" s="690"/>
      <c r="DK37" s="691"/>
      <c r="DL37" s="667">
        <v>607631</v>
      </c>
      <c r="DM37" s="690"/>
      <c r="DN37" s="690"/>
      <c r="DO37" s="690"/>
      <c r="DP37" s="690"/>
      <c r="DQ37" s="690"/>
      <c r="DR37" s="690"/>
      <c r="DS37" s="690"/>
      <c r="DT37" s="690"/>
      <c r="DU37" s="690"/>
      <c r="DV37" s="691"/>
      <c r="DW37" s="663">
        <v>9.5</v>
      </c>
      <c r="DX37" s="688"/>
      <c r="DY37" s="688"/>
      <c r="DZ37" s="688"/>
      <c r="EA37" s="688"/>
      <c r="EB37" s="688"/>
      <c r="EC37" s="689"/>
    </row>
    <row r="38" spans="2:133" ht="11.25" customHeight="1" x14ac:dyDescent="0.2">
      <c r="B38" s="655" t="s">
        <v>321</v>
      </c>
      <c r="C38" s="656"/>
      <c r="D38" s="656"/>
      <c r="E38" s="656"/>
      <c r="F38" s="656"/>
      <c r="G38" s="656"/>
      <c r="H38" s="656"/>
      <c r="I38" s="656"/>
      <c r="J38" s="656"/>
      <c r="K38" s="656"/>
      <c r="L38" s="656"/>
      <c r="M38" s="656"/>
      <c r="N38" s="656"/>
      <c r="O38" s="656"/>
      <c r="P38" s="656"/>
      <c r="Q38" s="657"/>
      <c r="R38" s="658">
        <v>609704</v>
      </c>
      <c r="S38" s="659"/>
      <c r="T38" s="659"/>
      <c r="U38" s="659"/>
      <c r="V38" s="659"/>
      <c r="W38" s="659"/>
      <c r="X38" s="659"/>
      <c r="Y38" s="660"/>
      <c r="Z38" s="661">
        <v>4.5</v>
      </c>
      <c r="AA38" s="661"/>
      <c r="AB38" s="661"/>
      <c r="AC38" s="661"/>
      <c r="AD38" s="662" t="s">
        <v>122</v>
      </c>
      <c r="AE38" s="662"/>
      <c r="AF38" s="662"/>
      <c r="AG38" s="662"/>
      <c r="AH38" s="662"/>
      <c r="AI38" s="662"/>
      <c r="AJ38" s="662"/>
      <c r="AK38" s="662"/>
      <c r="AL38" s="663" t="s">
        <v>122</v>
      </c>
      <c r="AM38" s="664"/>
      <c r="AN38" s="664"/>
      <c r="AO38" s="665"/>
      <c r="AQ38" s="721" t="s">
        <v>322</v>
      </c>
      <c r="AR38" s="722"/>
      <c r="AS38" s="722"/>
      <c r="AT38" s="722"/>
      <c r="AU38" s="722"/>
      <c r="AV38" s="722"/>
      <c r="AW38" s="722"/>
      <c r="AX38" s="722"/>
      <c r="AY38" s="723"/>
      <c r="AZ38" s="658">
        <v>41987</v>
      </c>
      <c r="BA38" s="659"/>
      <c r="BB38" s="659"/>
      <c r="BC38" s="659"/>
      <c r="BD38" s="690"/>
      <c r="BE38" s="690"/>
      <c r="BF38" s="713"/>
      <c r="BG38" s="655" t="s">
        <v>323</v>
      </c>
      <c r="BH38" s="656"/>
      <c r="BI38" s="656"/>
      <c r="BJ38" s="656"/>
      <c r="BK38" s="656"/>
      <c r="BL38" s="656"/>
      <c r="BM38" s="656"/>
      <c r="BN38" s="656"/>
      <c r="BO38" s="656"/>
      <c r="BP38" s="656"/>
      <c r="BQ38" s="656"/>
      <c r="BR38" s="656"/>
      <c r="BS38" s="656"/>
      <c r="BT38" s="656"/>
      <c r="BU38" s="657"/>
      <c r="BV38" s="658">
        <v>2686</v>
      </c>
      <c r="BW38" s="659"/>
      <c r="BX38" s="659"/>
      <c r="BY38" s="659"/>
      <c r="BZ38" s="659"/>
      <c r="CA38" s="659"/>
      <c r="CB38" s="668"/>
      <c r="CD38" s="655" t="s">
        <v>324</v>
      </c>
      <c r="CE38" s="656"/>
      <c r="CF38" s="656"/>
      <c r="CG38" s="656"/>
      <c r="CH38" s="656"/>
      <c r="CI38" s="656"/>
      <c r="CJ38" s="656"/>
      <c r="CK38" s="656"/>
      <c r="CL38" s="656"/>
      <c r="CM38" s="656"/>
      <c r="CN38" s="656"/>
      <c r="CO38" s="656"/>
      <c r="CP38" s="656"/>
      <c r="CQ38" s="657"/>
      <c r="CR38" s="658">
        <v>994849</v>
      </c>
      <c r="CS38" s="659"/>
      <c r="CT38" s="659"/>
      <c r="CU38" s="659"/>
      <c r="CV38" s="659"/>
      <c r="CW38" s="659"/>
      <c r="CX38" s="659"/>
      <c r="CY38" s="660"/>
      <c r="CZ38" s="663">
        <v>8.1</v>
      </c>
      <c r="DA38" s="688"/>
      <c r="DB38" s="688"/>
      <c r="DC38" s="692"/>
      <c r="DD38" s="667">
        <v>828494</v>
      </c>
      <c r="DE38" s="659"/>
      <c r="DF38" s="659"/>
      <c r="DG38" s="659"/>
      <c r="DH38" s="659"/>
      <c r="DI38" s="659"/>
      <c r="DJ38" s="659"/>
      <c r="DK38" s="660"/>
      <c r="DL38" s="667">
        <v>828494</v>
      </c>
      <c r="DM38" s="659"/>
      <c r="DN38" s="659"/>
      <c r="DO38" s="659"/>
      <c r="DP38" s="659"/>
      <c r="DQ38" s="659"/>
      <c r="DR38" s="659"/>
      <c r="DS38" s="659"/>
      <c r="DT38" s="659"/>
      <c r="DU38" s="659"/>
      <c r="DV38" s="660"/>
      <c r="DW38" s="663">
        <v>12.9</v>
      </c>
      <c r="DX38" s="688"/>
      <c r="DY38" s="688"/>
      <c r="DZ38" s="688"/>
      <c r="EA38" s="688"/>
      <c r="EB38" s="688"/>
      <c r="EC38" s="689"/>
    </row>
    <row r="39" spans="2:133" ht="11.25" customHeight="1" x14ac:dyDescent="0.2">
      <c r="B39" s="655" t="s">
        <v>325</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326</v>
      </c>
      <c r="AR39" s="722"/>
      <c r="AS39" s="722"/>
      <c r="AT39" s="722"/>
      <c r="AU39" s="722"/>
      <c r="AV39" s="722"/>
      <c r="AW39" s="722"/>
      <c r="AX39" s="722"/>
      <c r="AY39" s="723"/>
      <c r="AZ39" s="658" t="s">
        <v>122</v>
      </c>
      <c r="BA39" s="659"/>
      <c r="BB39" s="659"/>
      <c r="BC39" s="659"/>
      <c r="BD39" s="690"/>
      <c r="BE39" s="690"/>
      <c r="BF39" s="713"/>
      <c r="BG39" s="655" t="s">
        <v>327</v>
      </c>
      <c r="BH39" s="656"/>
      <c r="BI39" s="656"/>
      <c r="BJ39" s="656"/>
      <c r="BK39" s="656"/>
      <c r="BL39" s="656"/>
      <c r="BM39" s="656"/>
      <c r="BN39" s="656"/>
      <c r="BO39" s="656"/>
      <c r="BP39" s="656"/>
      <c r="BQ39" s="656"/>
      <c r="BR39" s="656"/>
      <c r="BS39" s="656"/>
      <c r="BT39" s="656"/>
      <c r="BU39" s="657"/>
      <c r="BV39" s="658">
        <v>3991</v>
      </c>
      <c r="BW39" s="659"/>
      <c r="BX39" s="659"/>
      <c r="BY39" s="659"/>
      <c r="BZ39" s="659"/>
      <c r="CA39" s="659"/>
      <c r="CB39" s="668"/>
      <c r="CD39" s="655" t="s">
        <v>328</v>
      </c>
      <c r="CE39" s="656"/>
      <c r="CF39" s="656"/>
      <c r="CG39" s="656"/>
      <c r="CH39" s="656"/>
      <c r="CI39" s="656"/>
      <c r="CJ39" s="656"/>
      <c r="CK39" s="656"/>
      <c r="CL39" s="656"/>
      <c r="CM39" s="656"/>
      <c r="CN39" s="656"/>
      <c r="CO39" s="656"/>
      <c r="CP39" s="656"/>
      <c r="CQ39" s="657"/>
      <c r="CR39" s="658">
        <v>1067395</v>
      </c>
      <c r="CS39" s="690"/>
      <c r="CT39" s="690"/>
      <c r="CU39" s="690"/>
      <c r="CV39" s="690"/>
      <c r="CW39" s="690"/>
      <c r="CX39" s="690"/>
      <c r="CY39" s="691"/>
      <c r="CZ39" s="663">
        <v>8.6999999999999993</v>
      </c>
      <c r="DA39" s="688"/>
      <c r="DB39" s="688"/>
      <c r="DC39" s="692"/>
      <c r="DD39" s="667">
        <v>1067395</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329</v>
      </c>
      <c r="C40" s="656"/>
      <c r="D40" s="656"/>
      <c r="E40" s="656"/>
      <c r="F40" s="656"/>
      <c r="G40" s="656"/>
      <c r="H40" s="656"/>
      <c r="I40" s="656"/>
      <c r="J40" s="656"/>
      <c r="K40" s="656"/>
      <c r="L40" s="656"/>
      <c r="M40" s="656"/>
      <c r="N40" s="656"/>
      <c r="O40" s="656"/>
      <c r="P40" s="656"/>
      <c r="Q40" s="657"/>
      <c r="R40" s="658">
        <v>23204</v>
      </c>
      <c r="S40" s="659"/>
      <c r="T40" s="659"/>
      <c r="U40" s="659"/>
      <c r="V40" s="659"/>
      <c r="W40" s="659"/>
      <c r="X40" s="659"/>
      <c r="Y40" s="660"/>
      <c r="Z40" s="661">
        <v>0.2</v>
      </c>
      <c r="AA40" s="661"/>
      <c r="AB40" s="661"/>
      <c r="AC40" s="661"/>
      <c r="AD40" s="662" t="s">
        <v>122</v>
      </c>
      <c r="AE40" s="662"/>
      <c r="AF40" s="662"/>
      <c r="AG40" s="662"/>
      <c r="AH40" s="662"/>
      <c r="AI40" s="662"/>
      <c r="AJ40" s="662"/>
      <c r="AK40" s="662"/>
      <c r="AL40" s="663" t="s">
        <v>122</v>
      </c>
      <c r="AM40" s="664"/>
      <c r="AN40" s="664"/>
      <c r="AO40" s="665"/>
      <c r="AQ40" s="721" t="s">
        <v>330</v>
      </c>
      <c r="AR40" s="722"/>
      <c r="AS40" s="722"/>
      <c r="AT40" s="722"/>
      <c r="AU40" s="722"/>
      <c r="AV40" s="722"/>
      <c r="AW40" s="722"/>
      <c r="AX40" s="722"/>
      <c r="AY40" s="723"/>
      <c r="AZ40" s="658" t="s">
        <v>122</v>
      </c>
      <c r="BA40" s="659"/>
      <c r="BB40" s="659"/>
      <c r="BC40" s="659"/>
      <c r="BD40" s="690"/>
      <c r="BE40" s="690"/>
      <c r="BF40" s="713"/>
      <c r="BG40" s="706" t="s">
        <v>331</v>
      </c>
      <c r="BH40" s="707"/>
      <c r="BI40" s="707"/>
      <c r="BJ40" s="707"/>
      <c r="BK40" s="707"/>
      <c r="BL40" s="202"/>
      <c r="BM40" s="656" t="s">
        <v>332</v>
      </c>
      <c r="BN40" s="656"/>
      <c r="BO40" s="656"/>
      <c r="BP40" s="656"/>
      <c r="BQ40" s="656"/>
      <c r="BR40" s="656"/>
      <c r="BS40" s="656"/>
      <c r="BT40" s="656"/>
      <c r="BU40" s="657"/>
      <c r="BV40" s="658">
        <v>114</v>
      </c>
      <c r="BW40" s="659"/>
      <c r="BX40" s="659"/>
      <c r="BY40" s="659"/>
      <c r="BZ40" s="659"/>
      <c r="CA40" s="659"/>
      <c r="CB40" s="668"/>
      <c r="CD40" s="655" t="s">
        <v>333</v>
      </c>
      <c r="CE40" s="656"/>
      <c r="CF40" s="656"/>
      <c r="CG40" s="656"/>
      <c r="CH40" s="656"/>
      <c r="CI40" s="656"/>
      <c r="CJ40" s="656"/>
      <c r="CK40" s="656"/>
      <c r="CL40" s="656"/>
      <c r="CM40" s="656"/>
      <c r="CN40" s="656"/>
      <c r="CO40" s="656"/>
      <c r="CP40" s="656"/>
      <c r="CQ40" s="657"/>
      <c r="CR40" s="658">
        <v>104497</v>
      </c>
      <c r="CS40" s="659"/>
      <c r="CT40" s="659"/>
      <c r="CU40" s="659"/>
      <c r="CV40" s="659"/>
      <c r="CW40" s="659"/>
      <c r="CX40" s="659"/>
      <c r="CY40" s="660"/>
      <c r="CZ40" s="663">
        <v>0.8</v>
      </c>
      <c r="DA40" s="688"/>
      <c r="DB40" s="688"/>
      <c r="DC40" s="692"/>
      <c r="DD40" s="667">
        <v>104497</v>
      </c>
      <c r="DE40" s="659"/>
      <c r="DF40" s="659"/>
      <c r="DG40" s="659"/>
      <c r="DH40" s="659"/>
      <c r="DI40" s="659"/>
      <c r="DJ40" s="659"/>
      <c r="DK40" s="660"/>
      <c r="DL40" s="667">
        <v>104497</v>
      </c>
      <c r="DM40" s="659"/>
      <c r="DN40" s="659"/>
      <c r="DO40" s="659"/>
      <c r="DP40" s="659"/>
      <c r="DQ40" s="659"/>
      <c r="DR40" s="659"/>
      <c r="DS40" s="659"/>
      <c r="DT40" s="659"/>
      <c r="DU40" s="659"/>
      <c r="DV40" s="660"/>
      <c r="DW40" s="663">
        <v>1.6</v>
      </c>
      <c r="DX40" s="688"/>
      <c r="DY40" s="688"/>
      <c r="DZ40" s="688"/>
      <c r="EA40" s="688"/>
      <c r="EB40" s="688"/>
      <c r="EC40" s="689"/>
    </row>
    <row r="41" spans="2:133" ht="11.25" customHeight="1" x14ac:dyDescent="0.2">
      <c r="B41" s="679" t="s">
        <v>334</v>
      </c>
      <c r="C41" s="680"/>
      <c r="D41" s="680"/>
      <c r="E41" s="680"/>
      <c r="F41" s="680"/>
      <c r="G41" s="680"/>
      <c r="H41" s="680"/>
      <c r="I41" s="680"/>
      <c r="J41" s="680"/>
      <c r="K41" s="680"/>
      <c r="L41" s="680"/>
      <c r="M41" s="680"/>
      <c r="N41" s="680"/>
      <c r="O41" s="680"/>
      <c r="P41" s="680"/>
      <c r="Q41" s="681"/>
      <c r="R41" s="730">
        <v>13692930</v>
      </c>
      <c r="S41" s="731"/>
      <c r="T41" s="731"/>
      <c r="U41" s="731"/>
      <c r="V41" s="731"/>
      <c r="W41" s="731"/>
      <c r="X41" s="731"/>
      <c r="Y41" s="735"/>
      <c r="Z41" s="736">
        <v>100</v>
      </c>
      <c r="AA41" s="736"/>
      <c r="AB41" s="736"/>
      <c r="AC41" s="736"/>
      <c r="AD41" s="737">
        <v>6393278</v>
      </c>
      <c r="AE41" s="737"/>
      <c r="AF41" s="737"/>
      <c r="AG41" s="737"/>
      <c r="AH41" s="737"/>
      <c r="AI41" s="737"/>
      <c r="AJ41" s="737"/>
      <c r="AK41" s="737"/>
      <c r="AL41" s="738">
        <v>100</v>
      </c>
      <c r="AM41" s="718"/>
      <c r="AN41" s="718"/>
      <c r="AO41" s="739"/>
      <c r="AQ41" s="721" t="s">
        <v>335</v>
      </c>
      <c r="AR41" s="722"/>
      <c r="AS41" s="722"/>
      <c r="AT41" s="722"/>
      <c r="AU41" s="722"/>
      <c r="AV41" s="722"/>
      <c r="AW41" s="722"/>
      <c r="AX41" s="722"/>
      <c r="AY41" s="723"/>
      <c r="AZ41" s="658">
        <v>176520</v>
      </c>
      <c r="BA41" s="659"/>
      <c r="BB41" s="659"/>
      <c r="BC41" s="659"/>
      <c r="BD41" s="690"/>
      <c r="BE41" s="690"/>
      <c r="BF41" s="713"/>
      <c r="BG41" s="706"/>
      <c r="BH41" s="707"/>
      <c r="BI41" s="707"/>
      <c r="BJ41" s="707"/>
      <c r="BK41" s="707"/>
      <c r="BL41" s="202"/>
      <c r="BM41" s="656" t="s">
        <v>336</v>
      </c>
      <c r="BN41" s="656"/>
      <c r="BO41" s="656"/>
      <c r="BP41" s="656"/>
      <c r="BQ41" s="656"/>
      <c r="BR41" s="656"/>
      <c r="BS41" s="656"/>
      <c r="BT41" s="656"/>
      <c r="BU41" s="657"/>
      <c r="BV41" s="658">
        <v>1</v>
      </c>
      <c r="BW41" s="659"/>
      <c r="BX41" s="659"/>
      <c r="BY41" s="659"/>
      <c r="BZ41" s="659"/>
      <c r="CA41" s="659"/>
      <c r="CB41" s="668"/>
      <c r="CD41" s="655" t="s">
        <v>337</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338</v>
      </c>
      <c r="AR42" s="728"/>
      <c r="AS42" s="728"/>
      <c r="AT42" s="728"/>
      <c r="AU42" s="728"/>
      <c r="AV42" s="728"/>
      <c r="AW42" s="728"/>
      <c r="AX42" s="728"/>
      <c r="AY42" s="729"/>
      <c r="AZ42" s="730">
        <v>818329</v>
      </c>
      <c r="BA42" s="731"/>
      <c r="BB42" s="731"/>
      <c r="BC42" s="731"/>
      <c r="BD42" s="717"/>
      <c r="BE42" s="717"/>
      <c r="BF42" s="719"/>
      <c r="BG42" s="708"/>
      <c r="BH42" s="709"/>
      <c r="BI42" s="709"/>
      <c r="BJ42" s="709"/>
      <c r="BK42" s="709"/>
      <c r="BL42" s="203"/>
      <c r="BM42" s="680" t="s">
        <v>339</v>
      </c>
      <c r="BN42" s="680"/>
      <c r="BO42" s="680"/>
      <c r="BP42" s="680"/>
      <c r="BQ42" s="680"/>
      <c r="BR42" s="680"/>
      <c r="BS42" s="680"/>
      <c r="BT42" s="680"/>
      <c r="BU42" s="681"/>
      <c r="BV42" s="730">
        <v>429</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1036008</v>
      </c>
      <c r="CS42" s="690"/>
      <c r="CT42" s="690"/>
      <c r="CU42" s="690"/>
      <c r="CV42" s="690"/>
      <c r="CW42" s="690"/>
      <c r="CX42" s="690"/>
      <c r="CY42" s="691"/>
      <c r="CZ42" s="663">
        <v>8.4</v>
      </c>
      <c r="DA42" s="688"/>
      <c r="DB42" s="688"/>
      <c r="DC42" s="692"/>
      <c r="DD42" s="667">
        <v>188479</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v>35028</v>
      </c>
      <c r="CS43" s="690"/>
      <c r="CT43" s="690"/>
      <c r="CU43" s="690"/>
      <c r="CV43" s="690"/>
      <c r="CW43" s="690"/>
      <c r="CX43" s="690"/>
      <c r="CY43" s="691"/>
      <c r="CZ43" s="663">
        <v>0.3</v>
      </c>
      <c r="DA43" s="688"/>
      <c r="DB43" s="688"/>
      <c r="DC43" s="692"/>
      <c r="DD43" s="667">
        <v>26849</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291</v>
      </c>
      <c r="CE44" s="695"/>
      <c r="CF44" s="655" t="s">
        <v>344</v>
      </c>
      <c r="CG44" s="656"/>
      <c r="CH44" s="656"/>
      <c r="CI44" s="656"/>
      <c r="CJ44" s="656"/>
      <c r="CK44" s="656"/>
      <c r="CL44" s="656"/>
      <c r="CM44" s="656"/>
      <c r="CN44" s="656"/>
      <c r="CO44" s="656"/>
      <c r="CP44" s="656"/>
      <c r="CQ44" s="657"/>
      <c r="CR44" s="658">
        <v>1036008</v>
      </c>
      <c r="CS44" s="659"/>
      <c r="CT44" s="659"/>
      <c r="CU44" s="659"/>
      <c r="CV44" s="659"/>
      <c r="CW44" s="659"/>
      <c r="CX44" s="659"/>
      <c r="CY44" s="660"/>
      <c r="CZ44" s="663">
        <v>8.4</v>
      </c>
      <c r="DA44" s="664"/>
      <c r="DB44" s="664"/>
      <c r="DC44" s="670"/>
      <c r="DD44" s="667">
        <v>188479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346</v>
      </c>
      <c r="CG45" s="656"/>
      <c r="CH45" s="656"/>
      <c r="CI45" s="656"/>
      <c r="CJ45" s="656"/>
      <c r="CK45" s="656"/>
      <c r="CL45" s="656"/>
      <c r="CM45" s="656"/>
      <c r="CN45" s="656"/>
      <c r="CO45" s="656"/>
      <c r="CP45" s="656"/>
      <c r="CQ45" s="657"/>
      <c r="CR45" s="658">
        <v>382773</v>
      </c>
      <c r="CS45" s="690"/>
      <c r="CT45" s="690"/>
      <c r="CU45" s="690"/>
      <c r="CV45" s="690"/>
      <c r="CW45" s="690"/>
      <c r="CX45" s="690"/>
      <c r="CY45" s="691"/>
      <c r="CZ45" s="663">
        <v>3.1</v>
      </c>
      <c r="DA45" s="688"/>
      <c r="DB45" s="688"/>
      <c r="DC45" s="692"/>
      <c r="DD45" s="667">
        <v>54034</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347</v>
      </c>
      <c r="CG46" s="656"/>
      <c r="CH46" s="656"/>
      <c r="CI46" s="656"/>
      <c r="CJ46" s="656"/>
      <c r="CK46" s="656"/>
      <c r="CL46" s="656"/>
      <c r="CM46" s="656"/>
      <c r="CN46" s="656"/>
      <c r="CO46" s="656"/>
      <c r="CP46" s="656"/>
      <c r="CQ46" s="657"/>
      <c r="CR46" s="658">
        <v>650560</v>
      </c>
      <c r="CS46" s="659"/>
      <c r="CT46" s="659"/>
      <c r="CU46" s="659"/>
      <c r="CV46" s="659"/>
      <c r="CW46" s="659"/>
      <c r="CX46" s="659"/>
      <c r="CY46" s="660"/>
      <c r="CZ46" s="663">
        <v>5.3</v>
      </c>
      <c r="DA46" s="664"/>
      <c r="DB46" s="664"/>
      <c r="DC46" s="670"/>
      <c r="DD46" s="667">
        <v>134270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348</v>
      </c>
      <c r="CG47" s="656"/>
      <c r="CH47" s="656"/>
      <c r="CI47" s="656"/>
      <c r="CJ47" s="656"/>
      <c r="CK47" s="656"/>
      <c r="CL47" s="656"/>
      <c r="CM47" s="656"/>
      <c r="CN47" s="656"/>
      <c r="CO47" s="656"/>
      <c r="CP47" s="656"/>
      <c r="CQ47" s="657"/>
      <c r="CR47" s="658" t="s">
        <v>122</v>
      </c>
      <c r="CS47" s="690"/>
      <c r="CT47" s="690"/>
      <c r="CU47" s="690"/>
      <c r="CV47" s="690"/>
      <c r="CW47" s="690"/>
      <c r="CX47" s="690"/>
      <c r="CY47" s="691"/>
      <c r="CZ47" s="663" t="s">
        <v>122</v>
      </c>
      <c r="DA47" s="688"/>
      <c r="DB47" s="688"/>
      <c r="DC47" s="692"/>
      <c r="DD47" s="667" t="s">
        <v>122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350</v>
      </c>
      <c r="CE49" s="680"/>
      <c r="CF49" s="680"/>
      <c r="CG49" s="680"/>
      <c r="CH49" s="680"/>
      <c r="CI49" s="680"/>
      <c r="CJ49" s="680"/>
      <c r="CK49" s="680"/>
      <c r="CL49" s="680"/>
      <c r="CM49" s="680"/>
      <c r="CN49" s="680"/>
      <c r="CO49" s="680"/>
      <c r="CP49" s="680"/>
      <c r="CQ49" s="681"/>
      <c r="CR49" s="730">
        <v>12327755</v>
      </c>
      <c r="CS49" s="717"/>
      <c r="CT49" s="717"/>
      <c r="CU49" s="717"/>
      <c r="CV49" s="717"/>
      <c r="CW49" s="717"/>
      <c r="CX49" s="717"/>
      <c r="CY49" s="746"/>
      <c r="CZ49" s="738">
        <v>100</v>
      </c>
      <c r="DA49" s="747"/>
      <c r="DB49" s="747"/>
      <c r="DC49" s="748"/>
      <c r="DD49" s="749">
        <v>9240757</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cn+9dleZErZZdZGQKN/w2tIIeP94C7JaZcbg9kk4ybwZcMmURiWzhbAek5gHVX92XbBfbKA4F4AYl3qm39Cc4g==" saltValue="PxfELeBYT6ydMYZE9Fr7/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373</v>
      </c>
      <c r="C7" s="785"/>
      <c r="D7" s="785"/>
      <c r="E7" s="785"/>
      <c r="F7" s="785"/>
      <c r="G7" s="785"/>
      <c r="H7" s="785"/>
      <c r="I7" s="785"/>
      <c r="J7" s="785"/>
      <c r="K7" s="785"/>
      <c r="L7" s="785"/>
      <c r="M7" s="785"/>
      <c r="N7" s="785"/>
      <c r="O7" s="785"/>
      <c r="P7" s="786"/>
      <c r="Q7" s="787">
        <v>13345</v>
      </c>
      <c r="R7" s="788"/>
      <c r="S7" s="788"/>
      <c r="T7" s="788"/>
      <c r="U7" s="788"/>
      <c r="V7" s="788">
        <v>12030</v>
      </c>
      <c r="W7" s="788"/>
      <c r="X7" s="788"/>
      <c r="Y7" s="788"/>
      <c r="Z7" s="788"/>
      <c r="AA7" s="788">
        <v>1314</v>
      </c>
      <c r="AB7" s="788"/>
      <c r="AC7" s="788"/>
      <c r="AD7" s="788"/>
      <c r="AE7" s="789"/>
      <c r="AF7" s="790">
        <v>996</v>
      </c>
      <c r="AG7" s="791"/>
      <c r="AH7" s="791"/>
      <c r="AI7" s="791"/>
      <c r="AJ7" s="792"/>
      <c r="AK7" s="793">
        <v>1273</v>
      </c>
      <c r="AL7" s="794"/>
      <c r="AM7" s="794"/>
      <c r="AN7" s="794"/>
      <c r="AO7" s="794"/>
      <c r="AP7" s="794">
        <v>10639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546</v>
      </c>
      <c r="BT7" s="782"/>
      <c r="BU7" s="782"/>
      <c r="BV7" s="782"/>
      <c r="BW7" s="782"/>
      <c r="BX7" s="782"/>
      <c r="BY7" s="782"/>
      <c r="BZ7" s="782"/>
      <c r="CA7" s="782"/>
      <c r="CB7" s="782"/>
      <c r="CC7" s="782"/>
      <c r="CD7" s="782"/>
      <c r="CE7" s="782"/>
      <c r="CF7" s="782"/>
      <c r="CG7" s="797"/>
      <c r="CH7" s="778">
        <v>0</v>
      </c>
      <c r="CI7" s="779"/>
      <c r="CJ7" s="779"/>
      <c r="CK7" s="779"/>
      <c r="CL7" s="780"/>
      <c r="CM7" s="778">
        <v>5</v>
      </c>
      <c r="CN7" s="779"/>
      <c r="CO7" s="779"/>
      <c r="CP7" s="779"/>
      <c r="CQ7" s="780"/>
      <c r="CR7" s="778">
        <v>2</v>
      </c>
      <c r="CS7" s="779"/>
      <c r="CT7" s="779"/>
      <c r="CU7" s="779"/>
      <c r="CV7" s="780"/>
      <c r="CW7" s="778">
        <v>0</v>
      </c>
      <c r="CX7" s="779"/>
      <c r="CY7" s="779"/>
      <c r="CZ7" s="779"/>
      <c r="DA7" s="780"/>
      <c r="DB7" s="778">
        <v>602</v>
      </c>
      <c r="DC7" s="779"/>
      <c r="DD7" s="779"/>
      <c r="DE7" s="779"/>
      <c r="DF7" s="780"/>
      <c r="DG7" s="778">
        <v>0</v>
      </c>
      <c r="DH7" s="779"/>
      <c r="DI7" s="779"/>
      <c r="DJ7" s="779"/>
      <c r="DK7" s="780"/>
      <c r="DL7" s="778">
        <v>0</v>
      </c>
      <c r="DM7" s="779"/>
      <c r="DN7" s="779"/>
      <c r="DO7" s="779"/>
      <c r="DP7" s="780"/>
      <c r="DQ7" s="778">
        <v>138</v>
      </c>
      <c r="DR7" s="779"/>
      <c r="DS7" s="779"/>
      <c r="DT7" s="779"/>
      <c r="DU7" s="780"/>
      <c r="DV7" s="781"/>
      <c r="DW7" s="782"/>
      <c r="DX7" s="782"/>
      <c r="DY7" s="782"/>
      <c r="DZ7" s="783"/>
      <c r="EA7" s="217"/>
    </row>
    <row r="8" spans="1:131" s="218" customFormat="1" ht="26.25" customHeight="1" x14ac:dyDescent="0.2">
      <c r="A8" s="221">
        <v>2</v>
      </c>
      <c r="B8" s="815" t="s">
        <v>374</v>
      </c>
      <c r="C8" s="816"/>
      <c r="D8" s="816"/>
      <c r="E8" s="816"/>
      <c r="F8" s="816"/>
      <c r="G8" s="816"/>
      <c r="H8" s="816"/>
      <c r="I8" s="816"/>
      <c r="J8" s="816"/>
      <c r="K8" s="816"/>
      <c r="L8" s="816"/>
      <c r="M8" s="816"/>
      <c r="N8" s="816"/>
      <c r="O8" s="816"/>
      <c r="P8" s="817"/>
      <c r="Q8" s="818">
        <v>544</v>
      </c>
      <c r="R8" s="819"/>
      <c r="S8" s="819"/>
      <c r="T8" s="819"/>
      <c r="U8" s="819"/>
      <c r="V8" s="819">
        <v>522</v>
      </c>
      <c r="W8" s="819"/>
      <c r="X8" s="819"/>
      <c r="Y8" s="819"/>
      <c r="Z8" s="819"/>
      <c r="AA8" s="819">
        <f t="shared" ref="AA8:AA9" si="0">Q8-V8</f>
        <v>22</v>
      </c>
      <c r="AB8" s="819"/>
      <c r="AC8" s="819"/>
      <c r="AD8" s="819"/>
      <c r="AE8" s="820"/>
      <c r="AF8" s="821">
        <v>21</v>
      </c>
      <c r="AG8" s="822"/>
      <c r="AH8" s="822"/>
      <c r="AI8" s="822"/>
      <c r="AJ8" s="823"/>
      <c r="AK8" s="804">
        <v>225</v>
      </c>
      <c r="AL8" s="805"/>
      <c r="AM8" s="805"/>
      <c r="AN8" s="805"/>
      <c r="AO8" s="805"/>
      <c r="AP8" s="805">
        <v>994</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
      <c r="A9" s="221">
        <v>3</v>
      </c>
      <c r="B9" s="815" t="s">
        <v>375</v>
      </c>
      <c r="C9" s="816"/>
      <c r="D9" s="816"/>
      <c r="E9" s="816"/>
      <c r="F9" s="816"/>
      <c r="G9" s="816"/>
      <c r="H9" s="816"/>
      <c r="I9" s="816"/>
      <c r="J9" s="816"/>
      <c r="K9" s="816"/>
      <c r="L9" s="816"/>
      <c r="M9" s="816"/>
      <c r="N9" s="816"/>
      <c r="O9" s="816"/>
      <c r="P9" s="817"/>
      <c r="Q9" s="818">
        <v>35</v>
      </c>
      <c r="R9" s="819"/>
      <c r="S9" s="819"/>
      <c r="T9" s="819"/>
      <c r="U9" s="819"/>
      <c r="V9" s="819">
        <v>6</v>
      </c>
      <c r="W9" s="819"/>
      <c r="X9" s="819"/>
      <c r="Y9" s="819"/>
      <c r="Z9" s="819"/>
      <c r="AA9" s="819">
        <f t="shared" si="0"/>
        <v>29</v>
      </c>
      <c r="AB9" s="819"/>
      <c r="AC9" s="819"/>
      <c r="AD9" s="819"/>
      <c r="AE9" s="820"/>
      <c r="AF9" s="821">
        <v>29</v>
      </c>
      <c r="AG9" s="822"/>
      <c r="AH9" s="822"/>
      <c r="AI9" s="822"/>
      <c r="AJ9" s="823"/>
      <c r="AK9" s="804">
        <v>0</v>
      </c>
      <c r="AL9" s="805"/>
      <c r="AM9" s="805"/>
      <c r="AN9" s="805"/>
      <c r="AO9" s="805"/>
      <c r="AP9" s="805">
        <v>0</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377</v>
      </c>
      <c r="B23" s="824" t="s">
        <v>378</v>
      </c>
      <c r="C23" s="825"/>
      <c r="D23" s="825"/>
      <c r="E23" s="825"/>
      <c r="F23" s="825"/>
      <c r="G23" s="825"/>
      <c r="H23" s="825"/>
      <c r="I23" s="825"/>
      <c r="J23" s="825"/>
      <c r="K23" s="825"/>
      <c r="L23" s="825"/>
      <c r="M23" s="825"/>
      <c r="N23" s="825"/>
      <c r="O23" s="825"/>
      <c r="P23" s="826"/>
      <c r="Q23" s="827">
        <v>13693</v>
      </c>
      <c r="R23" s="828"/>
      <c r="S23" s="828"/>
      <c r="T23" s="828"/>
      <c r="U23" s="828"/>
      <c r="V23" s="828">
        <v>12328</v>
      </c>
      <c r="W23" s="828"/>
      <c r="X23" s="828"/>
      <c r="Y23" s="828"/>
      <c r="Z23" s="828"/>
      <c r="AA23" s="828">
        <f>Q23-V23</f>
        <v>1365</v>
      </c>
      <c r="AB23" s="828"/>
      <c r="AC23" s="828"/>
      <c r="AD23" s="828"/>
      <c r="AE23" s="829"/>
      <c r="AF23" s="830">
        <v>1046</v>
      </c>
      <c r="AG23" s="828"/>
      <c r="AH23" s="828"/>
      <c r="AI23" s="828"/>
      <c r="AJ23" s="831"/>
      <c r="AK23" s="832"/>
      <c r="AL23" s="833"/>
      <c r="AM23" s="833"/>
      <c r="AN23" s="833"/>
      <c r="AO23" s="833"/>
      <c r="AP23" s="828">
        <f>SUM(AP7:AT9)</f>
        <v>11633</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363</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389</v>
      </c>
      <c r="C28" s="785"/>
      <c r="D28" s="785"/>
      <c r="E28" s="785"/>
      <c r="F28" s="785"/>
      <c r="G28" s="785"/>
      <c r="H28" s="785"/>
      <c r="I28" s="785"/>
      <c r="J28" s="785"/>
      <c r="K28" s="785"/>
      <c r="L28" s="785"/>
      <c r="M28" s="785"/>
      <c r="N28" s="785"/>
      <c r="O28" s="785"/>
      <c r="P28" s="786"/>
      <c r="Q28" s="857">
        <v>2813</v>
      </c>
      <c r="R28" s="858"/>
      <c r="S28" s="858"/>
      <c r="T28" s="858"/>
      <c r="U28" s="858"/>
      <c r="V28" s="858">
        <v>2482</v>
      </c>
      <c r="W28" s="858"/>
      <c r="X28" s="858"/>
      <c r="Y28" s="858"/>
      <c r="Z28" s="858"/>
      <c r="AA28" s="858">
        <v>331</v>
      </c>
      <c r="AB28" s="858"/>
      <c r="AC28" s="858"/>
      <c r="AD28" s="858"/>
      <c r="AE28" s="859"/>
      <c r="AF28" s="860">
        <v>331</v>
      </c>
      <c r="AG28" s="858"/>
      <c r="AH28" s="858"/>
      <c r="AI28" s="858"/>
      <c r="AJ28" s="861"/>
      <c r="AK28" s="862">
        <v>177</v>
      </c>
      <c r="AL28" s="863"/>
      <c r="AM28" s="863"/>
      <c r="AN28" s="863"/>
      <c r="AO28" s="863"/>
      <c r="AP28" s="863" t="s">
        <v>547</v>
      </c>
      <c r="AQ28" s="863"/>
      <c r="AR28" s="863"/>
      <c r="AS28" s="863"/>
      <c r="AT28" s="863"/>
      <c r="AU28" s="863" t="s">
        <v>547</v>
      </c>
      <c r="AV28" s="863"/>
      <c r="AW28" s="863"/>
      <c r="AX28" s="863"/>
      <c r="AY28" s="863"/>
      <c r="AZ28" s="864" t="s">
        <v>547</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390</v>
      </c>
      <c r="C29" s="816"/>
      <c r="D29" s="816"/>
      <c r="E29" s="816"/>
      <c r="F29" s="816"/>
      <c r="G29" s="816"/>
      <c r="H29" s="816"/>
      <c r="I29" s="816"/>
      <c r="J29" s="816"/>
      <c r="K29" s="816"/>
      <c r="L29" s="816"/>
      <c r="M29" s="816"/>
      <c r="N29" s="816"/>
      <c r="O29" s="816"/>
      <c r="P29" s="817"/>
      <c r="Q29" s="818">
        <v>3040</v>
      </c>
      <c r="R29" s="819"/>
      <c r="S29" s="819"/>
      <c r="T29" s="819"/>
      <c r="U29" s="819"/>
      <c r="V29" s="819">
        <v>2868</v>
      </c>
      <c r="W29" s="819"/>
      <c r="X29" s="819"/>
      <c r="Y29" s="819"/>
      <c r="Z29" s="819"/>
      <c r="AA29" s="819">
        <v>172</v>
      </c>
      <c r="AB29" s="819"/>
      <c r="AC29" s="819"/>
      <c r="AD29" s="819"/>
      <c r="AE29" s="820"/>
      <c r="AF29" s="821">
        <v>172</v>
      </c>
      <c r="AG29" s="822"/>
      <c r="AH29" s="822"/>
      <c r="AI29" s="822"/>
      <c r="AJ29" s="823"/>
      <c r="AK29" s="869">
        <v>464</v>
      </c>
      <c r="AL29" s="865"/>
      <c r="AM29" s="865"/>
      <c r="AN29" s="865"/>
      <c r="AO29" s="865"/>
      <c r="AP29" s="865" t="s">
        <v>547</v>
      </c>
      <c r="AQ29" s="865"/>
      <c r="AR29" s="865"/>
      <c r="AS29" s="865"/>
      <c r="AT29" s="865"/>
      <c r="AU29" s="865" t="s">
        <v>547</v>
      </c>
      <c r="AV29" s="865"/>
      <c r="AW29" s="865"/>
      <c r="AX29" s="865"/>
      <c r="AY29" s="865"/>
      <c r="AZ29" s="866" t="s">
        <v>547</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391</v>
      </c>
      <c r="C30" s="816"/>
      <c r="D30" s="816"/>
      <c r="E30" s="816"/>
      <c r="F30" s="816"/>
      <c r="G30" s="816"/>
      <c r="H30" s="816"/>
      <c r="I30" s="816"/>
      <c r="J30" s="816"/>
      <c r="K30" s="816"/>
      <c r="L30" s="816"/>
      <c r="M30" s="816"/>
      <c r="N30" s="816"/>
      <c r="O30" s="816"/>
      <c r="P30" s="817"/>
      <c r="Q30" s="818">
        <v>668</v>
      </c>
      <c r="R30" s="819"/>
      <c r="S30" s="819"/>
      <c r="T30" s="819"/>
      <c r="U30" s="819"/>
      <c r="V30" s="819">
        <v>642</v>
      </c>
      <c r="W30" s="819"/>
      <c r="X30" s="819"/>
      <c r="Y30" s="819"/>
      <c r="Z30" s="819"/>
      <c r="AA30" s="819">
        <v>27</v>
      </c>
      <c r="AB30" s="819"/>
      <c r="AC30" s="819"/>
      <c r="AD30" s="819"/>
      <c r="AE30" s="820"/>
      <c r="AF30" s="821">
        <v>27</v>
      </c>
      <c r="AG30" s="822"/>
      <c r="AH30" s="822"/>
      <c r="AI30" s="822"/>
      <c r="AJ30" s="823"/>
      <c r="AK30" s="869">
        <v>374</v>
      </c>
      <c r="AL30" s="865"/>
      <c r="AM30" s="865"/>
      <c r="AN30" s="865"/>
      <c r="AO30" s="865"/>
      <c r="AP30" s="865" t="s">
        <v>547</v>
      </c>
      <c r="AQ30" s="865"/>
      <c r="AR30" s="865"/>
      <c r="AS30" s="865"/>
      <c r="AT30" s="865"/>
      <c r="AU30" s="865" t="s">
        <v>547</v>
      </c>
      <c r="AV30" s="865"/>
      <c r="AW30" s="865"/>
      <c r="AX30" s="865"/>
      <c r="AY30" s="865"/>
      <c r="AZ30" s="866" t="s">
        <v>547</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394</v>
      </c>
      <c r="C31" s="816"/>
      <c r="D31" s="816"/>
      <c r="E31" s="816"/>
      <c r="F31" s="816"/>
      <c r="G31" s="816"/>
      <c r="H31" s="816"/>
      <c r="I31" s="816"/>
      <c r="J31" s="816"/>
      <c r="K31" s="816"/>
      <c r="L31" s="816"/>
      <c r="M31" s="816"/>
      <c r="N31" s="816"/>
      <c r="O31" s="816"/>
      <c r="P31" s="817"/>
      <c r="Q31" s="818">
        <v>416</v>
      </c>
      <c r="R31" s="819"/>
      <c r="S31" s="819"/>
      <c r="T31" s="819"/>
      <c r="U31" s="819"/>
      <c r="V31" s="819">
        <v>361</v>
      </c>
      <c r="W31" s="819"/>
      <c r="X31" s="819"/>
      <c r="Y31" s="819"/>
      <c r="Z31" s="819"/>
      <c r="AA31" s="819">
        <v>54</v>
      </c>
      <c r="AB31" s="819"/>
      <c r="AC31" s="819"/>
      <c r="AD31" s="819"/>
      <c r="AE31" s="820"/>
      <c r="AF31" s="821">
        <v>496</v>
      </c>
      <c r="AG31" s="822"/>
      <c r="AH31" s="822"/>
      <c r="AI31" s="822"/>
      <c r="AJ31" s="823"/>
      <c r="AK31" s="869">
        <v>42</v>
      </c>
      <c r="AL31" s="865"/>
      <c r="AM31" s="865"/>
      <c r="AN31" s="865"/>
      <c r="AO31" s="865"/>
      <c r="AP31" s="865">
        <v>1074</v>
      </c>
      <c r="AQ31" s="865"/>
      <c r="AR31" s="865"/>
      <c r="AS31" s="865"/>
      <c r="AT31" s="865"/>
      <c r="AU31" s="865">
        <v>20</v>
      </c>
      <c r="AV31" s="865"/>
      <c r="AW31" s="865"/>
      <c r="AX31" s="865"/>
      <c r="AY31" s="865"/>
      <c r="AZ31" s="866" t="s">
        <v>547</v>
      </c>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392</v>
      </c>
      <c r="C32" s="816"/>
      <c r="D32" s="816"/>
      <c r="E32" s="816"/>
      <c r="F32" s="816"/>
      <c r="G32" s="816"/>
      <c r="H32" s="816"/>
      <c r="I32" s="816"/>
      <c r="J32" s="816"/>
      <c r="K32" s="816"/>
      <c r="L32" s="816"/>
      <c r="M32" s="816"/>
      <c r="N32" s="816"/>
      <c r="O32" s="816"/>
      <c r="P32" s="817"/>
      <c r="Q32" s="818">
        <v>562</v>
      </c>
      <c r="R32" s="819"/>
      <c r="S32" s="819"/>
      <c r="T32" s="819"/>
      <c r="U32" s="819"/>
      <c r="V32" s="819">
        <v>524</v>
      </c>
      <c r="W32" s="819"/>
      <c r="X32" s="819"/>
      <c r="Y32" s="819"/>
      <c r="Z32" s="819"/>
      <c r="AA32" s="819">
        <v>37</v>
      </c>
      <c r="AB32" s="819"/>
      <c r="AC32" s="819"/>
      <c r="AD32" s="819"/>
      <c r="AE32" s="820"/>
      <c r="AF32" s="821">
        <v>93</v>
      </c>
      <c r="AG32" s="822"/>
      <c r="AH32" s="822"/>
      <c r="AI32" s="822"/>
      <c r="AJ32" s="823"/>
      <c r="AK32" s="869">
        <v>388</v>
      </c>
      <c r="AL32" s="865"/>
      <c r="AM32" s="865"/>
      <c r="AN32" s="865"/>
      <c r="AO32" s="865"/>
      <c r="AP32" s="865">
        <v>5171</v>
      </c>
      <c r="AQ32" s="865"/>
      <c r="AR32" s="865"/>
      <c r="AS32" s="865"/>
      <c r="AT32" s="865"/>
      <c r="AU32" s="865">
        <v>4468</v>
      </c>
      <c r="AV32" s="865"/>
      <c r="AW32" s="865"/>
      <c r="AX32" s="865"/>
      <c r="AY32" s="865"/>
      <c r="AZ32" s="866" t="s">
        <v>547</v>
      </c>
      <c r="BA32" s="866"/>
      <c r="BB32" s="866"/>
      <c r="BC32" s="866"/>
      <c r="BD32" s="866"/>
      <c r="BE32" s="867" t="s">
        <v>393</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395</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377</v>
      </c>
      <c r="B63" s="824" t="s">
        <v>396</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1119</v>
      </c>
      <c r="AG63" s="879"/>
      <c r="AH63" s="879"/>
      <c r="AI63" s="879"/>
      <c r="AJ63" s="880"/>
      <c r="AK63" s="881"/>
      <c r="AL63" s="876"/>
      <c r="AM63" s="876"/>
      <c r="AN63" s="876"/>
      <c r="AO63" s="876"/>
      <c r="AP63" s="879">
        <f>SUM(AP31:AT32)</f>
        <v>6245</v>
      </c>
      <c r="AQ63" s="879"/>
      <c r="AR63" s="879"/>
      <c r="AS63" s="879"/>
      <c r="AT63" s="879"/>
      <c r="AU63" s="879">
        <f>SUM(AU31:AY32)</f>
        <v>4488</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398</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399</v>
      </c>
      <c r="AV66" s="769"/>
      <c r="AW66" s="769"/>
      <c r="AX66" s="769"/>
      <c r="AY66" s="770"/>
      <c r="AZ66" s="768" t="s">
        <v>363</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553</v>
      </c>
      <c r="C68" s="905"/>
      <c r="D68" s="905"/>
      <c r="E68" s="905"/>
      <c r="F68" s="905"/>
      <c r="G68" s="905"/>
      <c r="H68" s="905"/>
      <c r="I68" s="905"/>
      <c r="J68" s="905"/>
      <c r="K68" s="905"/>
      <c r="L68" s="905"/>
      <c r="M68" s="905"/>
      <c r="N68" s="905"/>
      <c r="O68" s="905"/>
      <c r="P68" s="906"/>
      <c r="Q68" s="907">
        <v>497</v>
      </c>
      <c r="R68" s="901"/>
      <c r="S68" s="901"/>
      <c r="T68" s="901"/>
      <c r="U68" s="901"/>
      <c r="V68" s="901">
        <v>472</v>
      </c>
      <c r="W68" s="901"/>
      <c r="X68" s="901"/>
      <c r="Y68" s="901"/>
      <c r="Z68" s="901"/>
      <c r="AA68" s="901">
        <v>25</v>
      </c>
      <c r="AB68" s="901"/>
      <c r="AC68" s="901"/>
      <c r="AD68" s="901"/>
      <c r="AE68" s="901"/>
      <c r="AF68" s="901">
        <v>25</v>
      </c>
      <c r="AG68" s="901"/>
      <c r="AH68" s="901"/>
      <c r="AI68" s="901"/>
      <c r="AJ68" s="901"/>
      <c r="AK68" s="901" t="s">
        <v>567</v>
      </c>
      <c r="AL68" s="901"/>
      <c r="AM68" s="901"/>
      <c r="AN68" s="901"/>
      <c r="AO68" s="901"/>
      <c r="AP68" s="901">
        <v>88</v>
      </c>
      <c r="AQ68" s="901"/>
      <c r="AR68" s="901"/>
      <c r="AS68" s="901"/>
      <c r="AT68" s="901"/>
      <c r="AU68" s="901">
        <v>10</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554</v>
      </c>
      <c r="C69" s="909"/>
      <c r="D69" s="909"/>
      <c r="E69" s="909"/>
      <c r="F69" s="909"/>
      <c r="G69" s="909"/>
      <c r="H69" s="909"/>
      <c r="I69" s="909"/>
      <c r="J69" s="909"/>
      <c r="K69" s="909"/>
      <c r="L69" s="909"/>
      <c r="M69" s="909"/>
      <c r="N69" s="909"/>
      <c r="O69" s="909"/>
      <c r="P69" s="910"/>
      <c r="Q69" s="911">
        <v>3223</v>
      </c>
      <c r="R69" s="865"/>
      <c r="S69" s="865"/>
      <c r="T69" s="865"/>
      <c r="U69" s="865"/>
      <c r="V69" s="865">
        <v>3194</v>
      </c>
      <c r="W69" s="865"/>
      <c r="X69" s="865"/>
      <c r="Y69" s="865"/>
      <c r="Z69" s="865"/>
      <c r="AA69" s="865">
        <v>29</v>
      </c>
      <c r="AB69" s="865"/>
      <c r="AC69" s="865"/>
      <c r="AD69" s="865"/>
      <c r="AE69" s="865"/>
      <c r="AF69" s="865">
        <v>29</v>
      </c>
      <c r="AG69" s="865"/>
      <c r="AH69" s="865"/>
      <c r="AI69" s="865"/>
      <c r="AJ69" s="865"/>
      <c r="AK69" s="865" t="s">
        <v>567</v>
      </c>
      <c r="AL69" s="865"/>
      <c r="AM69" s="865"/>
      <c r="AN69" s="865"/>
      <c r="AO69" s="865"/>
      <c r="AP69" s="865">
        <v>408</v>
      </c>
      <c r="AQ69" s="865"/>
      <c r="AR69" s="865"/>
      <c r="AS69" s="865"/>
      <c r="AT69" s="865"/>
      <c r="AU69" s="865">
        <v>35</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555</v>
      </c>
      <c r="C70" s="909"/>
      <c r="D70" s="909"/>
      <c r="E70" s="909"/>
      <c r="F70" s="909"/>
      <c r="G70" s="909"/>
      <c r="H70" s="909"/>
      <c r="I70" s="909"/>
      <c r="J70" s="909"/>
      <c r="K70" s="909"/>
      <c r="L70" s="909"/>
      <c r="M70" s="909"/>
      <c r="N70" s="909"/>
      <c r="O70" s="909"/>
      <c r="P70" s="910"/>
      <c r="Q70" s="911">
        <v>313</v>
      </c>
      <c r="R70" s="865"/>
      <c r="S70" s="865"/>
      <c r="T70" s="865"/>
      <c r="U70" s="865"/>
      <c r="V70" s="865">
        <v>303</v>
      </c>
      <c r="W70" s="865"/>
      <c r="X70" s="865"/>
      <c r="Y70" s="865"/>
      <c r="Z70" s="865"/>
      <c r="AA70" s="865">
        <v>10</v>
      </c>
      <c r="AB70" s="865"/>
      <c r="AC70" s="865"/>
      <c r="AD70" s="865"/>
      <c r="AE70" s="865"/>
      <c r="AF70" s="865">
        <v>10</v>
      </c>
      <c r="AG70" s="865"/>
      <c r="AH70" s="865"/>
      <c r="AI70" s="865"/>
      <c r="AJ70" s="865"/>
      <c r="AK70" s="865">
        <v>82</v>
      </c>
      <c r="AL70" s="865"/>
      <c r="AM70" s="865"/>
      <c r="AN70" s="865"/>
      <c r="AO70" s="865"/>
      <c r="AP70" s="865" t="s">
        <v>567</v>
      </c>
      <c r="AQ70" s="865"/>
      <c r="AR70" s="865"/>
      <c r="AS70" s="865"/>
      <c r="AT70" s="865"/>
      <c r="AU70" s="865" t="s">
        <v>567</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556</v>
      </c>
      <c r="C71" s="909"/>
      <c r="D71" s="909"/>
      <c r="E71" s="909"/>
      <c r="F71" s="909"/>
      <c r="G71" s="909"/>
      <c r="H71" s="909"/>
      <c r="I71" s="909"/>
      <c r="J71" s="909"/>
      <c r="K71" s="909"/>
      <c r="L71" s="909"/>
      <c r="M71" s="909"/>
      <c r="N71" s="909"/>
      <c r="O71" s="909"/>
      <c r="P71" s="910"/>
      <c r="Q71" s="911">
        <v>64</v>
      </c>
      <c r="R71" s="865"/>
      <c r="S71" s="865"/>
      <c r="T71" s="865"/>
      <c r="U71" s="865"/>
      <c r="V71" s="865">
        <v>62</v>
      </c>
      <c r="W71" s="865"/>
      <c r="X71" s="865"/>
      <c r="Y71" s="865"/>
      <c r="Z71" s="865"/>
      <c r="AA71" s="865">
        <v>2</v>
      </c>
      <c r="AB71" s="865"/>
      <c r="AC71" s="865"/>
      <c r="AD71" s="865"/>
      <c r="AE71" s="865"/>
      <c r="AF71" s="865">
        <v>2</v>
      </c>
      <c r="AG71" s="865"/>
      <c r="AH71" s="865"/>
      <c r="AI71" s="865"/>
      <c r="AJ71" s="865"/>
      <c r="AK71" s="865" t="s">
        <v>567</v>
      </c>
      <c r="AL71" s="865"/>
      <c r="AM71" s="865"/>
      <c r="AN71" s="865"/>
      <c r="AO71" s="865"/>
      <c r="AP71" s="865" t="s">
        <v>567</v>
      </c>
      <c r="AQ71" s="865"/>
      <c r="AR71" s="865"/>
      <c r="AS71" s="865"/>
      <c r="AT71" s="865"/>
      <c r="AU71" s="865" t="s">
        <v>567</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557</v>
      </c>
      <c r="C72" s="909"/>
      <c r="D72" s="909"/>
      <c r="E72" s="909"/>
      <c r="F72" s="909"/>
      <c r="G72" s="909"/>
      <c r="H72" s="909"/>
      <c r="I72" s="909"/>
      <c r="J72" s="909"/>
      <c r="K72" s="909"/>
      <c r="L72" s="909"/>
      <c r="M72" s="909"/>
      <c r="N72" s="909"/>
      <c r="O72" s="909"/>
      <c r="P72" s="910"/>
      <c r="Q72" s="911">
        <v>134</v>
      </c>
      <c r="R72" s="865"/>
      <c r="S72" s="865"/>
      <c r="T72" s="865"/>
      <c r="U72" s="865"/>
      <c r="V72" s="865">
        <v>120</v>
      </c>
      <c r="W72" s="865"/>
      <c r="X72" s="865"/>
      <c r="Y72" s="865"/>
      <c r="Z72" s="865"/>
      <c r="AA72" s="865">
        <v>14</v>
      </c>
      <c r="AB72" s="865"/>
      <c r="AC72" s="865"/>
      <c r="AD72" s="865"/>
      <c r="AE72" s="865"/>
      <c r="AF72" s="865">
        <v>14</v>
      </c>
      <c r="AG72" s="865"/>
      <c r="AH72" s="865"/>
      <c r="AI72" s="865"/>
      <c r="AJ72" s="865"/>
      <c r="AK72" s="865" t="s">
        <v>567</v>
      </c>
      <c r="AL72" s="865"/>
      <c r="AM72" s="865"/>
      <c r="AN72" s="865"/>
      <c r="AO72" s="865"/>
      <c r="AP72" s="865" t="s">
        <v>567</v>
      </c>
      <c r="AQ72" s="865"/>
      <c r="AR72" s="865"/>
      <c r="AS72" s="865"/>
      <c r="AT72" s="865"/>
      <c r="AU72" s="865" t="s">
        <v>567</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558</v>
      </c>
      <c r="C73" s="909"/>
      <c r="D73" s="909"/>
      <c r="E73" s="909"/>
      <c r="F73" s="909"/>
      <c r="G73" s="909"/>
      <c r="H73" s="909"/>
      <c r="I73" s="909"/>
      <c r="J73" s="909"/>
      <c r="K73" s="909"/>
      <c r="L73" s="909"/>
      <c r="M73" s="909"/>
      <c r="N73" s="909"/>
      <c r="O73" s="909"/>
      <c r="P73" s="910"/>
      <c r="Q73" s="911">
        <v>7</v>
      </c>
      <c r="R73" s="865"/>
      <c r="S73" s="865"/>
      <c r="T73" s="865"/>
      <c r="U73" s="865"/>
      <c r="V73" s="865">
        <v>5</v>
      </c>
      <c r="W73" s="865"/>
      <c r="X73" s="865"/>
      <c r="Y73" s="865"/>
      <c r="Z73" s="865"/>
      <c r="AA73" s="865">
        <v>2</v>
      </c>
      <c r="AB73" s="865"/>
      <c r="AC73" s="865"/>
      <c r="AD73" s="865"/>
      <c r="AE73" s="865"/>
      <c r="AF73" s="865">
        <v>2</v>
      </c>
      <c r="AG73" s="865"/>
      <c r="AH73" s="865"/>
      <c r="AI73" s="865"/>
      <c r="AJ73" s="865"/>
      <c r="AK73" s="865" t="s">
        <v>567</v>
      </c>
      <c r="AL73" s="865"/>
      <c r="AM73" s="865"/>
      <c r="AN73" s="865"/>
      <c r="AO73" s="865"/>
      <c r="AP73" s="865" t="s">
        <v>567</v>
      </c>
      <c r="AQ73" s="865"/>
      <c r="AR73" s="865"/>
      <c r="AS73" s="865"/>
      <c r="AT73" s="865"/>
      <c r="AU73" s="865" t="s">
        <v>567</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t="s">
        <v>559</v>
      </c>
      <c r="C74" s="909"/>
      <c r="D74" s="909"/>
      <c r="E74" s="909"/>
      <c r="F74" s="909"/>
      <c r="G74" s="909"/>
      <c r="H74" s="909"/>
      <c r="I74" s="909"/>
      <c r="J74" s="909"/>
      <c r="K74" s="909"/>
      <c r="L74" s="909"/>
      <c r="M74" s="909"/>
      <c r="N74" s="909"/>
      <c r="O74" s="909"/>
      <c r="P74" s="910"/>
      <c r="Q74" s="911">
        <v>6749</v>
      </c>
      <c r="R74" s="865"/>
      <c r="S74" s="865"/>
      <c r="T74" s="865"/>
      <c r="U74" s="865"/>
      <c r="V74" s="865">
        <v>5729</v>
      </c>
      <c r="W74" s="865"/>
      <c r="X74" s="865"/>
      <c r="Y74" s="865"/>
      <c r="Z74" s="865"/>
      <c r="AA74" s="865">
        <v>1019</v>
      </c>
      <c r="AB74" s="865"/>
      <c r="AC74" s="865"/>
      <c r="AD74" s="865"/>
      <c r="AE74" s="865"/>
      <c r="AF74" s="865">
        <v>1019</v>
      </c>
      <c r="AG74" s="865"/>
      <c r="AH74" s="865"/>
      <c r="AI74" s="865"/>
      <c r="AJ74" s="865"/>
      <c r="AK74" s="865">
        <v>17</v>
      </c>
      <c r="AL74" s="865"/>
      <c r="AM74" s="865"/>
      <c r="AN74" s="865"/>
      <c r="AO74" s="865"/>
      <c r="AP74" s="865" t="s">
        <v>567</v>
      </c>
      <c r="AQ74" s="865"/>
      <c r="AR74" s="865"/>
      <c r="AS74" s="865"/>
      <c r="AT74" s="865"/>
      <c r="AU74" s="865" t="s">
        <v>567</v>
      </c>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t="s">
        <v>560</v>
      </c>
      <c r="C75" s="909"/>
      <c r="D75" s="909"/>
      <c r="E75" s="909"/>
      <c r="F75" s="909"/>
      <c r="G75" s="909"/>
      <c r="H75" s="909"/>
      <c r="I75" s="909"/>
      <c r="J75" s="909"/>
      <c r="K75" s="909"/>
      <c r="L75" s="909"/>
      <c r="M75" s="909"/>
      <c r="N75" s="909"/>
      <c r="O75" s="909"/>
      <c r="P75" s="910"/>
      <c r="Q75" s="912">
        <v>223</v>
      </c>
      <c r="R75" s="913"/>
      <c r="S75" s="913"/>
      <c r="T75" s="913"/>
      <c r="U75" s="869"/>
      <c r="V75" s="914">
        <v>213</v>
      </c>
      <c r="W75" s="913"/>
      <c r="X75" s="913"/>
      <c r="Y75" s="913"/>
      <c r="Z75" s="869"/>
      <c r="AA75" s="914">
        <v>10</v>
      </c>
      <c r="AB75" s="913"/>
      <c r="AC75" s="913"/>
      <c r="AD75" s="913"/>
      <c r="AE75" s="869"/>
      <c r="AF75" s="914">
        <v>10</v>
      </c>
      <c r="AG75" s="913"/>
      <c r="AH75" s="913"/>
      <c r="AI75" s="913"/>
      <c r="AJ75" s="869"/>
      <c r="AK75" s="914" t="s">
        <v>567</v>
      </c>
      <c r="AL75" s="913"/>
      <c r="AM75" s="913"/>
      <c r="AN75" s="913"/>
      <c r="AO75" s="869"/>
      <c r="AP75" s="914" t="s">
        <v>567</v>
      </c>
      <c r="AQ75" s="913"/>
      <c r="AR75" s="913"/>
      <c r="AS75" s="913"/>
      <c r="AT75" s="869"/>
      <c r="AU75" s="914" t="s">
        <v>567</v>
      </c>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t="s">
        <v>561</v>
      </c>
      <c r="C76" s="909"/>
      <c r="D76" s="909"/>
      <c r="E76" s="909"/>
      <c r="F76" s="909"/>
      <c r="G76" s="909"/>
      <c r="H76" s="909"/>
      <c r="I76" s="909"/>
      <c r="J76" s="909"/>
      <c r="K76" s="909"/>
      <c r="L76" s="909"/>
      <c r="M76" s="909"/>
      <c r="N76" s="909"/>
      <c r="O76" s="909"/>
      <c r="P76" s="910"/>
      <c r="Q76" s="912">
        <v>5</v>
      </c>
      <c r="R76" s="913"/>
      <c r="S76" s="913"/>
      <c r="T76" s="913"/>
      <c r="U76" s="869"/>
      <c r="V76" s="914">
        <v>2</v>
      </c>
      <c r="W76" s="913"/>
      <c r="X76" s="913"/>
      <c r="Y76" s="913"/>
      <c r="Z76" s="869"/>
      <c r="AA76" s="914">
        <v>2</v>
      </c>
      <c r="AB76" s="913"/>
      <c r="AC76" s="913"/>
      <c r="AD76" s="913"/>
      <c r="AE76" s="869"/>
      <c r="AF76" s="914">
        <v>2</v>
      </c>
      <c r="AG76" s="913"/>
      <c r="AH76" s="913"/>
      <c r="AI76" s="913"/>
      <c r="AJ76" s="869"/>
      <c r="AK76" s="914">
        <v>0</v>
      </c>
      <c r="AL76" s="913"/>
      <c r="AM76" s="913"/>
      <c r="AN76" s="913"/>
      <c r="AO76" s="869"/>
      <c r="AP76" s="914" t="s">
        <v>567</v>
      </c>
      <c r="AQ76" s="913"/>
      <c r="AR76" s="913"/>
      <c r="AS76" s="913"/>
      <c r="AT76" s="869"/>
      <c r="AU76" s="914" t="s">
        <v>567</v>
      </c>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t="s">
        <v>562</v>
      </c>
      <c r="C77" s="909"/>
      <c r="D77" s="909"/>
      <c r="E77" s="909"/>
      <c r="F77" s="909"/>
      <c r="G77" s="909"/>
      <c r="H77" s="909"/>
      <c r="I77" s="909"/>
      <c r="J77" s="909"/>
      <c r="K77" s="909"/>
      <c r="L77" s="909"/>
      <c r="M77" s="909"/>
      <c r="N77" s="909"/>
      <c r="O77" s="909"/>
      <c r="P77" s="910"/>
      <c r="Q77" s="912">
        <v>3222</v>
      </c>
      <c r="R77" s="913"/>
      <c r="S77" s="913"/>
      <c r="T77" s="913"/>
      <c r="U77" s="869"/>
      <c r="V77" s="914">
        <v>3181</v>
      </c>
      <c r="W77" s="913"/>
      <c r="X77" s="913"/>
      <c r="Y77" s="913"/>
      <c r="Z77" s="869"/>
      <c r="AA77" s="914">
        <v>41</v>
      </c>
      <c r="AB77" s="913"/>
      <c r="AC77" s="913"/>
      <c r="AD77" s="913"/>
      <c r="AE77" s="869"/>
      <c r="AF77" s="914">
        <v>41</v>
      </c>
      <c r="AG77" s="913"/>
      <c r="AH77" s="913"/>
      <c r="AI77" s="913"/>
      <c r="AJ77" s="869"/>
      <c r="AK77" s="914">
        <v>506</v>
      </c>
      <c r="AL77" s="913"/>
      <c r="AM77" s="913"/>
      <c r="AN77" s="913"/>
      <c r="AO77" s="869"/>
      <c r="AP77" s="914">
        <v>654</v>
      </c>
      <c r="AQ77" s="913"/>
      <c r="AR77" s="913"/>
      <c r="AS77" s="913"/>
      <c r="AT77" s="869"/>
      <c r="AU77" s="914">
        <v>95</v>
      </c>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t="s">
        <v>563</v>
      </c>
      <c r="C78" s="909"/>
      <c r="D78" s="909"/>
      <c r="E78" s="909"/>
      <c r="F78" s="909"/>
      <c r="G78" s="909"/>
      <c r="H78" s="909"/>
      <c r="I78" s="909"/>
      <c r="J78" s="909"/>
      <c r="K78" s="909"/>
      <c r="L78" s="909"/>
      <c r="M78" s="909"/>
      <c r="N78" s="909"/>
      <c r="O78" s="909"/>
      <c r="P78" s="910"/>
      <c r="Q78" s="911">
        <v>258</v>
      </c>
      <c r="R78" s="865"/>
      <c r="S78" s="865"/>
      <c r="T78" s="865"/>
      <c r="U78" s="865"/>
      <c r="V78" s="865">
        <v>174</v>
      </c>
      <c r="W78" s="865"/>
      <c r="X78" s="865"/>
      <c r="Y78" s="865"/>
      <c r="Z78" s="865"/>
      <c r="AA78" s="865">
        <v>84</v>
      </c>
      <c r="AB78" s="865"/>
      <c r="AC78" s="865"/>
      <c r="AD78" s="865"/>
      <c r="AE78" s="865"/>
      <c r="AF78" s="865">
        <v>84</v>
      </c>
      <c r="AG78" s="865"/>
      <c r="AH78" s="865"/>
      <c r="AI78" s="865"/>
      <c r="AJ78" s="865"/>
      <c r="AK78" s="865" t="s">
        <v>567</v>
      </c>
      <c r="AL78" s="865"/>
      <c r="AM78" s="865"/>
      <c r="AN78" s="865"/>
      <c r="AO78" s="865"/>
      <c r="AP78" s="865" t="s">
        <v>567</v>
      </c>
      <c r="AQ78" s="865"/>
      <c r="AR78" s="865"/>
      <c r="AS78" s="865"/>
      <c r="AT78" s="865"/>
      <c r="AU78" s="865" t="s">
        <v>567</v>
      </c>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t="s">
        <v>564</v>
      </c>
      <c r="C79" s="909"/>
      <c r="D79" s="909"/>
      <c r="E79" s="909"/>
      <c r="F79" s="909"/>
      <c r="G79" s="909"/>
      <c r="H79" s="909"/>
      <c r="I79" s="909"/>
      <c r="J79" s="909"/>
      <c r="K79" s="909"/>
      <c r="L79" s="909"/>
      <c r="M79" s="909"/>
      <c r="N79" s="909"/>
      <c r="O79" s="909"/>
      <c r="P79" s="910"/>
      <c r="Q79" s="911">
        <v>46</v>
      </c>
      <c r="R79" s="865"/>
      <c r="S79" s="865"/>
      <c r="T79" s="865"/>
      <c r="U79" s="865"/>
      <c r="V79" s="865">
        <v>25</v>
      </c>
      <c r="W79" s="865"/>
      <c r="X79" s="865"/>
      <c r="Y79" s="865"/>
      <c r="Z79" s="865"/>
      <c r="AA79" s="865">
        <v>22</v>
      </c>
      <c r="AB79" s="865"/>
      <c r="AC79" s="865"/>
      <c r="AD79" s="865"/>
      <c r="AE79" s="865"/>
      <c r="AF79" s="865">
        <v>22</v>
      </c>
      <c r="AG79" s="865"/>
      <c r="AH79" s="865"/>
      <c r="AI79" s="865"/>
      <c r="AJ79" s="865"/>
      <c r="AK79" s="865" t="s">
        <v>567</v>
      </c>
      <c r="AL79" s="865"/>
      <c r="AM79" s="865"/>
      <c r="AN79" s="865"/>
      <c r="AO79" s="865"/>
      <c r="AP79" s="865" t="s">
        <v>567</v>
      </c>
      <c r="AQ79" s="865"/>
      <c r="AR79" s="865"/>
      <c r="AS79" s="865"/>
      <c r="AT79" s="865"/>
      <c r="AU79" s="865" t="s">
        <v>567</v>
      </c>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t="s">
        <v>565</v>
      </c>
      <c r="C80" s="909"/>
      <c r="D80" s="909"/>
      <c r="E80" s="909"/>
      <c r="F80" s="909"/>
      <c r="G80" s="909"/>
      <c r="H80" s="909"/>
      <c r="I80" s="909"/>
      <c r="J80" s="909"/>
      <c r="K80" s="909"/>
      <c r="L80" s="909"/>
      <c r="M80" s="909"/>
      <c r="N80" s="909"/>
      <c r="O80" s="909"/>
      <c r="P80" s="910"/>
      <c r="Q80" s="911">
        <v>247</v>
      </c>
      <c r="R80" s="865"/>
      <c r="S80" s="865"/>
      <c r="T80" s="865"/>
      <c r="U80" s="865"/>
      <c r="V80" s="865">
        <v>243</v>
      </c>
      <c r="W80" s="865"/>
      <c r="X80" s="865"/>
      <c r="Y80" s="865"/>
      <c r="Z80" s="865"/>
      <c r="AA80" s="865">
        <v>4</v>
      </c>
      <c r="AB80" s="865"/>
      <c r="AC80" s="865"/>
      <c r="AD80" s="865"/>
      <c r="AE80" s="865"/>
      <c r="AF80" s="865">
        <v>4</v>
      </c>
      <c r="AG80" s="865"/>
      <c r="AH80" s="865"/>
      <c r="AI80" s="865"/>
      <c r="AJ80" s="865"/>
      <c r="AK80" s="865">
        <v>12</v>
      </c>
      <c r="AL80" s="865"/>
      <c r="AM80" s="865"/>
      <c r="AN80" s="865"/>
      <c r="AO80" s="865"/>
      <c r="AP80" s="865" t="s">
        <v>567</v>
      </c>
      <c r="AQ80" s="865"/>
      <c r="AR80" s="865"/>
      <c r="AS80" s="865"/>
      <c r="AT80" s="865"/>
      <c r="AU80" s="865" t="s">
        <v>567</v>
      </c>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t="s">
        <v>566</v>
      </c>
      <c r="C81" s="909"/>
      <c r="D81" s="909"/>
      <c r="E81" s="909"/>
      <c r="F81" s="909"/>
      <c r="G81" s="909"/>
      <c r="H81" s="909"/>
      <c r="I81" s="909"/>
      <c r="J81" s="909"/>
      <c r="K81" s="909"/>
      <c r="L81" s="909"/>
      <c r="M81" s="909"/>
      <c r="N81" s="909"/>
      <c r="O81" s="909"/>
      <c r="P81" s="910"/>
      <c r="Q81" s="911">
        <v>261956</v>
      </c>
      <c r="R81" s="865"/>
      <c r="S81" s="865"/>
      <c r="T81" s="865"/>
      <c r="U81" s="865"/>
      <c r="V81" s="865">
        <v>256155</v>
      </c>
      <c r="W81" s="865"/>
      <c r="X81" s="865"/>
      <c r="Y81" s="865"/>
      <c r="Z81" s="865"/>
      <c r="AA81" s="865">
        <v>5801</v>
      </c>
      <c r="AB81" s="865"/>
      <c r="AC81" s="865"/>
      <c r="AD81" s="865"/>
      <c r="AE81" s="865"/>
      <c r="AF81" s="865">
        <v>5801</v>
      </c>
      <c r="AG81" s="865"/>
      <c r="AH81" s="865"/>
      <c r="AI81" s="865"/>
      <c r="AJ81" s="865"/>
      <c r="AK81" s="865" t="s">
        <v>567</v>
      </c>
      <c r="AL81" s="865"/>
      <c r="AM81" s="865"/>
      <c r="AN81" s="865"/>
      <c r="AO81" s="865"/>
      <c r="AP81" s="865" t="s">
        <v>567</v>
      </c>
      <c r="AQ81" s="865"/>
      <c r="AR81" s="865"/>
      <c r="AS81" s="865"/>
      <c r="AT81" s="865"/>
      <c r="AU81" s="865" t="s">
        <v>567</v>
      </c>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377</v>
      </c>
      <c r="B88" s="824" t="s">
        <v>400</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f>SUM(AF68:AJ81)</f>
        <v>7065</v>
      </c>
      <c r="AG88" s="879"/>
      <c r="AH88" s="879"/>
      <c r="AI88" s="879"/>
      <c r="AJ88" s="879"/>
      <c r="AK88" s="876"/>
      <c r="AL88" s="876"/>
      <c r="AM88" s="876"/>
      <c r="AN88" s="876"/>
      <c r="AO88" s="876"/>
      <c r="AP88" s="879">
        <f>SUM(AP68:AT81)</f>
        <v>1150</v>
      </c>
      <c r="AQ88" s="879"/>
      <c r="AR88" s="879"/>
      <c r="AS88" s="879"/>
      <c r="AT88" s="879"/>
      <c r="AU88" s="879">
        <f>SUM(AU68:AY81)</f>
        <v>140</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401</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c r="CS102" s="887"/>
      <c r="CT102" s="887"/>
      <c r="CU102" s="887"/>
      <c r="CV102" s="926"/>
      <c r="CW102" s="925"/>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402</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403</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406</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407</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408</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409</v>
      </c>
      <c r="AB109" s="928"/>
      <c r="AC109" s="928"/>
      <c r="AD109" s="928"/>
      <c r="AE109" s="929"/>
      <c r="AF109" s="927" t="s">
        <v>410</v>
      </c>
      <c r="AG109" s="928"/>
      <c r="AH109" s="928"/>
      <c r="AI109" s="928"/>
      <c r="AJ109" s="929"/>
      <c r="AK109" s="927" t="s">
        <v>293</v>
      </c>
      <c r="AL109" s="928"/>
      <c r="AM109" s="928"/>
      <c r="AN109" s="928"/>
      <c r="AO109" s="929"/>
      <c r="AP109" s="927" t="s">
        <v>411</v>
      </c>
      <c r="AQ109" s="928"/>
      <c r="AR109" s="928"/>
      <c r="AS109" s="928"/>
      <c r="AT109" s="930"/>
      <c r="AU109" s="947" t="s">
        <v>408</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409</v>
      </c>
      <c r="BR109" s="928"/>
      <c r="BS109" s="928"/>
      <c r="BT109" s="928"/>
      <c r="BU109" s="929"/>
      <c r="BV109" s="927" t="s">
        <v>410</v>
      </c>
      <c r="BW109" s="928"/>
      <c r="BX109" s="928"/>
      <c r="BY109" s="928"/>
      <c r="BZ109" s="929"/>
      <c r="CA109" s="927" t="s">
        <v>293</v>
      </c>
      <c r="CB109" s="928"/>
      <c r="CC109" s="928"/>
      <c r="CD109" s="928"/>
      <c r="CE109" s="929"/>
      <c r="CF109" s="948" t="s">
        <v>411</v>
      </c>
      <c r="CG109" s="948"/>
      <c r="CH109" s="948"/>
      <c r="CI109" s="948"/>
      <c r="CJ109" s="948"/>
      <c r="CK109" s="927" t="s">
        <v>412</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409</v>
      </c>
      <c r="DH109" s="928"/>
      <c r="DI109" s="928"/>
      <c r="DJ109" s="928"/>
      <c r="DK109" s="929"/>
      <c r="DL109" s="927" t="s">
        <v>410</v>
      </c>
      <c r="DM109" s="928"/>
      <c r="DN109" s="928"/>
      <c r="DO109" s="928"/>
      <c r="DP109" s="929"/>
      <c r="DQ109" s="927" t="s">
        <v>293</v>
      </c>
      <c r="DR109" s="928"/>
      <c r="DS109" s="928"/>
      <c r="DT109" s="928"/>
      <c r="DU109" s="929"/>
      <c r="DV109" s="927" t="s">
        <v>411</v>
      </c>
      <c r="DW109" s="928"/>
      <c r="DX109" s="928"/>
      <c r="DY109" s="928"/>
      <c r="DZ109" s="930"/>
    </row>
    <row r="110" spans="1:131" s="212" customFormat="1" ht="26.25" customHeight="1" x14ac:dyDescent="0.2">
      <c r="A110" s="931" t="s">
        <v>413</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1071058</v>
      </c>
      <c r="AB110" s="935"/>
      <c r="AC110" s="935"/>
      <c r="AD110" s="935"/>
      <c r="AE110" s="936"/>
      <c r="AF110" s="937">
        <v>1077129</v>
      </c>
      <c r="AG110" s="935"/>
      <c r="AH110" s="935"/>
      <c r="AI110" s="935"/>
      <c r="AJ110" s="936"/>
      <c r="AK110" s="937">
        <v>1114601</v>
      </c>
      <c r="AL110" s="935"/>
      <c r="AM110" s="935"/>
      <c r="AN110" s="935"/>
      <c r="AO110" s="936"/>
      <c r="AP110" s="938">
        <v>19.8</v>
      </c>
      <c r="AQ110" s="939"/>
      <c r="AR110" s="939"/>
      <c r="AS110" s="939"/>
      <c r="AT110" s="940"/>
      <c r="AU110" s="941" t="s">
        <v>69</v>
      </c>
      <c r="AV110" s="942"/>
      <c r="AW110" s="942"/>
      <c r="AX110" s="942"/>
      <c r="AY110" s="942"/>
      <c r="AZ110" s="964" t="s">
        <v>414</v>
      </c>
      <c r="BA110" s="932"/>
      <c r="BB110" s="932"/>
      <c r="BC110" s="932"/>
      <c r="BD110" s="932"/>
      <c r="BE110" s="932"/>
      <c r="BF110" s="932"/>
      <c r="BG110" s="932"/>
      <c r="BH110" s="932"/>
      <c r="BI110" s="932"/>
      <c r="BJ110" s="932"/>
      <c r="BK110" s="932"/>
      <c r="BL110" s="932"/>
      <c r="BM110" s="932"/>
      <c r="BN110" s="932"/>
      <c r="BO110" s="932"/>
      <c r="BP110" s="933"/>
      <c r="BQ110" s="965">
        <v>11246349</v>
      </c>
      <c r="BR110" s="966"/>
      <c r="BS110" s="966"/>
      <c r="BT110" s="966"/>
      <c r="BU110" s="966"/>
      <c r="BV110" s="966">
        <v>12052546</v>
      </c>
      <c r="BW110" s="966"/>
      <c r="BX110" s="966"/>
      <c r="BY110" s="966"/>
      <c r="BZ110" s="966"/>
      <c r="CA110" s="966">
        <v>11632646</v>
      </c>
      <c r="CB110" s="966"/>
      <c r="CC110" s="966"/>
      <c r="CD110" s="966"/>
      <c r="CE110" s="966"/>
      <c r="CF110" s="979">
        <v>206.4</v>
      </c>
      <c r="CG110" s="980"/>
      <c r="CH110" s="980"/>
      <c r="CI110" s="980"/>
      <c r="CJ110" s="980"/>
      <c r="CK110" s="981" t="s">
        <v>415</v>
      </c>
      <c r="CL110" s="982"/>
      <c r="CM110" s="964" t="s">
        <v>416</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417</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418</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419</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420</v>
      </c>
      <c r="B112" s="988"/>
      <c r="C112" s="958" t="s">
        <v>421</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422</v>
      </c>
      <c r="BA112" s="958"/>
      <c r="BB112" s="958"/>
      <c r="BC112" s="958"/>
      <c r="BD112" s="958"/>
      <c r="BE112" s="958"/>
      <c r="BF112" s="958"/>
      <c r="BG112" s="958"/>
      <c r="BH112" s="958"/>
      <c r="BI112" s="958"/>
      <c r="BJ112" s="958"/>
      <c r="BK112" s="958"/>
      <c r="BL112" s="958"/>
      <c r="BM112" s="958"/>
      <c r="BN112" s="958"/>
      <c r="BO112" s="958"/>
      <c r="BP112" s="959"/>
      <c r="BQ112" s="960">
        <v>4909546</v>
      </c>
      <c r="BR112" s="961"/>
      <c r="BS112" s="961"/>
      <c r="BT112" s="961"/>
      <c r="BU112" s="961"/>
      <c r="BV112" s="961">
        <v>4820136</v>
      </c>
      <c r="BW112" s="961"/>
      <c r="BX112" s="961"/>
      <c r="BY112" s="961"/>
      <c r="BZ112" s="961"/>
      <c r="CA112" s="961">
        <v>4488252</v>
      </c>
      <c r="CB112" s="961"/>
      <c r="CC112" s="961"/>
      <c r="CD112" s="961"/>
      <c r="CE112" s="961"/>
      <c r="CF112" s="955">
        <v>79.599999999999994</v>
      </c>
      <c r="CG112" s="956"/>
      <c r="CH112" s="956"/>
      <c r="CI112" s="956"/>
      <c r="CJ112" s="956"/>
      <c r="CK112" s="983"/>
      <c r="CL112" s="984"/>
      <c r="CM112" s="957" t="s">
        <v>423</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424</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289310</v>
      </c>
      <c r="AB113" s="973"/>
      <c r="AC113" s="973"/>
      <c r="AD113" s="973"/>
      <c r="AE113" s="974"/>
      <c r="AF113" s="975">
        <v>287543</v>
      </c>
      <c r="AG113" s="973"/>
      <c r="AH113" s="973"/>
      <c r="AI113" s="973"/>
      <c r="AJ113" s="974"/>
      <c r="AK113" s="975">
        <v>272333</v>
      </c>
      <c r="AL113" s="973"/>
      <c r="AM113" s="973"/>
      <c r="AN113" s="973"/>
      <c r="AO113" s="974"/>
      <c r="AP113" s="976">
        <v>4.8</v>
      </c>
      <c r="AQ113" s="977"/>
      <c r="AR113" s="977"/>
      <c r="AS113" s="977"/>
      <c r="AT113" s="978"/>
      <c r="AU113" s="943"/>
      <c r="AV113" s="944"/>
      <c r="AW113" s="944"/>
      <c r="AX113" s="944"/>
      <c r="AY113" s="944"/>
      <c r="AZ113" s="957" t="s">
        <v>425</v>
      </c>
      <c r="BA113" s="958"/>
      <c r="BB113" s="958"/>
      <c r="BC113" s="958"/>
      <c r="BD113" s="958"/>
      <c r="BE113" s="958"/>
      <c r="BF113" s="958"/>
      <c r="BG113" s="958"/>
      <c r="BH113" s="958"/>
      <c r="BI113" s="958"/>
      <c r="BJ113" s="958"/>
      <c r="BK113" s="958"/>
      <c r="BL113" s="958"/>
      <c r="BM113" s="958"/>
      <c r="BN113" s="958"/>
      <c r="BO113" s="958"/>
      <c r="BP113" s="959"/>
      <c r="BQ113" s="960">
        <v>161726</v>
      </c>
      <c r="BR113" s="961"/>
      <c r="BS113" s="961"/>
      <c r="BT113" s="961"/>
      <c r="BU113" s="961"/>
      <c r="BV113" s="961">
        <v>124054</v>
      </c>
      <c r="BW113" s="961"/>
      <c r="BX113" s="961"/>
      <c r="BY113" s="961"/>
      <c r="BZ113" s="961"/>
      <c r="CA113" s="961">
        <v>140166</v>
      </c>
      <c r="CB113" s="961"/>
      <c r="CC113" s="961"/>
      <c r="CD113" s="961"/>
      <c r="CE113" s="961"/>
      <c r="CF113" s="955">
        <v>2.5</v>
      </c>
      <c r="CG113" s="956"/>
      <c r="CH113" s="956"/>
      <c r="CI113" s="956"/>
      <c r="CJ113" s="956"/>
      <c r="CK113" s="983"/>
      <c r="CL113" s="984"/>
      <c r="CM113" s="957" t="s">
        <v>426</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427</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41760</v>
      </c>
      <c r="AB114" s="994"/>
      <c r="AC114" s="994"/>
      <c r="AD114" s="994"/>
      <c r="AE114" s="995"/>
      <c r="AF114" s="996">
        <v>40401</v>
      </c>
      <c r="AG114" s="994"/>
      <c r="AH114" s="994"/>
      <c r="AI114" s="994"/>
      <c r="AJ114" s="995"/>
      <c r="AK114" s="996">
        <v>35211</v>
      </c>
      <c r="AL114" s="994"/>
      <c r="AM114" s="994"/>
      <c r="AN114" s="994"/>
      <c r="AO114" s="995"/>
      <c r="AP114" s="997">
        <v>0.6</v>
      </c>
      <c r="AQ114" s="998"/>
      <c r="AR114" s="998"/>
      <c r="AS114" s="998"/>
      <c r="AT114" s="999"/>
      <c r="AU114" s="943"/>
      <c r="AV114" s="944"/>
      <c r="AW114" s="944"/>
      <c r="AX114" s="944"/>
      <c r="AY114" s="944"/>
      <c r="AZ114" s="957" t="s">
        <v>428</v>
      </c>
      <c r="BA114" s="958"/>
      <c r="BB114" s="958"/>
      <c r="BC114" s="958"/>
      <c r="BD114" s="958"/>
      <c r="BE114" s="958"/>
      <c r="BF114" s="958"/>
      <c r="BG114" s="958"/>
      <c r="BH114" s="958"/>
      <c r="BI114" s="958"/>
      <c r="BJ114" s="958"/>
      <c r="BK114" s="958"/>
      <c r="BL114" s="958"/>
      <c r="BM114" s="958"/>
      <c r="BN114" s="958"/>
      <c r="BO114" s="958"/>
      <c r="BP114" s="959"/>
      <c r="BQ114" s="960">
        <v>803237</v>
      </c>
      <c r="BR114" s="961"/>
      <c r="BS114" s="961"/>
      <c r="BT114" s="961"/>
      <c r="BU114" s="961"/>
      <c r="BV114" s="961">
        <v>766719</v>
      </c>
      <c r="BW114" s="961"/>
      <c r="BX114" s="961"/>
      <c r="BY114" s="961"/>
      <c r="BZ114" s="961"/>
      <c r="CA114" s="961">
        <v>736727</v>
      </c>
      <c r="CB114" s="961"/>
      <c r="CC114" s="961"/>
      <c r="CD114" s="961"/>
      <c r="CE114" s="961"/>
      <c r="CF114" s="955">
        <v>13.1</v>
      </c>
      <c r="CG114" s="956"/>
      <c r="CH114" s="956"/>
      <c r="CI114" s="956"/>
      <c r="CJ114" s="956"/>
      <c r="CK114" s="983"/>
      <c r="CL114" s="984"/>
      <c r="CM114" s="957" t="s">
        <v>429</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430</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t="s">
        <v>122</v>
      </c>
      <c r="AB115" s="973"/>
      <c r="AC115" s="973"/>
      <c r="AD115" s="973"/>
      <c r="AE115" s="974"/>
      <c r="AF115" s="975" t="s">
        <v>122</v>
      </c>
      <c r="AG115" s="973"/>
      <c r="AH115" s="973"/>
      <c r="AI115" s="973"/>
      <c r="AJ115" s="974"/>
      <c r="AK115" s="975" t="s">
        <v>122</v>
      </c>
      <c r="AL115" s="973"/>
      <c r="AM115" s="973"/>
      <c r="AN115" s="973"/>
      <c r="AO115" s="974"/>
      <c r="AP115" s="976" t="s">
        <v>122</v>
      </c>
      <c r="AQ115" s="977"/>
      <c r="AR115" s="977"/>
      <c r="AS115" s="977"/>
      <c r="AT115" s="978"/>
      <c r="AU115" s="943"/>
      <c r="AV115" s="944"/>
      <c r="AW115" s="944"/>
      <c r="AX115" s="944"/>
      <c r="AY115" s="944"/>
      <c r="AZ115" s="957" t="s">
        <v>431</v>
      </c>
      <c r="BA115" s="958"/>
      <c r="BB115" s="958"/>
      <c r="BC115" s="958"/>
      <c r="BD115" s="958"/>
      <c r="BE115" s="958"/>
      <c r="BF115" s="958"/>
      <c r="BG115" s="958"/>
      <c r="BH115" s="958"/>
      <c r="BI115" s="958"/>
      <c r="BJ115" s="958"/>
      <c r="BK115" s="958"/>
      <c r="BL115" s="958"/>
      <c r="BM115" s="958"/>
      <c r="BN115" s="958"/>
      <c r="BO115" s="958"/>
      <c r="BP115" s="959"/>
      <c r="BQ115" s="960">
        <v>145617</v>
      </c>
      <c r="BR115" s="961"/>
      <c r="BS115" s="961"/>
      <c r="BT115" s="961"/>
      <c r="BU115" s="961"/>
      <c r="BV115" s="961">
        <v>151272</v>
      </c>
      <c r="BW115" s="961"/>
      <c r="BX115" s="961"/>
      <c r="BY115" s="961"/>
      <c r="BZ115" s="961"/>
      <c r="CA115" s="961">
        <v>138301</v>
      </c>
      <c r="CB115" s="961"/>
      <c r="CC115" s="961"/>
      <c r="CD115" s="961"/>
      <c r="CE115" s="961"/>
      <c r="CF115" s="955">
        <v>2.5</v>
      </c>
      <c r="CG115" s="956"/>
      <c r="CH115" s="956"/>
      <c r="CI115" s="956"/>
      <c r="CJ115" s="956"/>
      <c r="CK115" s="983"/>
      <c r="CL115" s="984"/>
      <c r="CM115" s="957" t="s">
        <v>432</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433</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434</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435</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176</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436</v>
      </c>
      <c r="Z117" s="929"/>
      <c r="AA117" s="1013">
        <v>1402128</v>
      </c>
      <c r="AB117" s="1014"/>
      <c r="AC117" s="1014"/>
      <c r="AD117" s="1014"/>
      <c r="AE117" s="1015"/>
      <c r="AF117" s="1016">
        <v>1405073</v>
      </c>
      <c r="AG117" s="1014"/>
      <c r="AH117" s="1014"/>
      <c r="AI117" s="1014"/>
      <c r="AJ117" s="1015"/>
      <c r="AK117" s="1016">
        <v>1422145</v>
      </c>
      <c r="AL117" s="1014"/>
      <c r="AM117" s="1014"/>
      <c r="AN117" s="1014"/>
      <c r="AO117" s="1015"/>
      <c r="AP117" s="1017"/>
      <c r="AQ117" s="1018"/>
      <c r="AR117" s="1018"/>
      <c r="AS117" s="1018"/>
      <c r="AT117" s="1019"/>
      <c r="AU117" s="943"/>
      <c r="AV117" s="944"/>
      <c r="AW117" s="944"/>
      <c r="AX117" s="944"/>
      <c r="AY117" s="944"/>
      <c r="AZ117" s="1009" t="s">
        <v>437</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438</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412</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409</v>
      </c>
      <c r="AB118" s="928"/>
      <c r="AC118" s="928"/>
      <c r="AD118" s="928"/>
      <c r="AE118" s="929"/>
      <c r="AF118" s="927" t="s">
        <v>410</v>
      </c>
      <c r="AG118" s="928"/>
      <c r="AH118" s="928"/>
      <c r="AI118" s="928"/>
      <c r="AJ118" s="929"/>
      <c r="AK118" s="927" t="s">
        <v>293</v>
      </c>
      <c r="AL118" s="928"/>
      <c r="AM118" s="928"/>
      <c r="AN118" s="928"/>
      <c r="AO118" s="929"/>
      <c r="AP118" s="1005" t="s">
        <v>411</v>
      </c>
      <c r="AQ118" s="1006"/>
      <c r="AR118" s="1006"/>
      <c r="AS118" s="1006"/>
      <c r="AT118" s="1007"/>
      <c r="AU118" s="943"/>
      <c r="AV118" s="944"/>
      <c r="AW118" s="944"/>
      <c r="AX118" s="944"/>
      <c r="AY118" s="944"/>
      <c r="AZ118" s="1008" t="s">
        <v>439</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440</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415</v>
      </c>
      <c r="B119" s="982"/>
      <c r="C119" s="964" t="s">
        <v>416</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176</v>
      </c>
      <c r="BA119" s="235"/>
      <c r="BB119" s="235"/>
      <c r="BC119" s="235"/>
      <c r="BD119" s="235"/>
      <c r="BE119" s="235"/>
      <c r="BF119" s="235"/>
      <c r="BG119" s="235"/>
      <c r="BH119" s="235"/>
      <c r="BI119" s="235"/>
      <c r="BJ119" s="235"/>
      <c r="BK119" s="235"/>
      <c r="BL119" s="235"/>
      <c r="BM119" s="235"/>
      <c r="BN119" s="235"/>
      <c r="BO119" s="1012" t="s">
        <v>441</v>
      </c>
      <c r="BP119" s="1040"/>
      <c r="BQ119" s="1034">
        <v>17266475</v>
      </c>
      <c r="BR119" s="1035"/>
      <c r="BS119" s="1035"/>
      <c r="BT119" s="1035"/>
      <c r="BU119" s="1035"/>
      <c r="BV119" s="1035">
        <v>17914727</v>
      </c>
      <c r="BW119" s="1035"/>
      <c r="BX119" s="1035"/>
      <c r="BY119" s="1035"/>
      <c r="BZ119" s="1035"/>
      <c r="CA119" s="1035">
        <v>17136092</v>
      </c>
      <c r="CB119" s="1035"/>
      <c r="CC119" s="1035"/>
      <c r="CD119" s="1035"/>
      <c r="CE119" s="1035"/>
      <c r="CF119" s="1036"/>
      <c r="CG119" s="1037"/>
      <c r="CH119" s="1037"/>
      <c r="CI119" s="1037"/>
      <c r="CJ119" s="1038"/>
      <c r="CK119" s="985"/>
      <c r="CL119" s="986"/>
      <c r="CM119" s="1008" t="s">
        <v>442</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419</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443</v>
      </c>
      <c r="AV120" s="1027"/>
      <c r="AW120" s="1027"/>
      <c r="AX120" s="1027"/>
      <c r="AY120" s="1028"/>
      <c r="AZ120" s="964" t="s">
        <v>444</v>
      </c>
      <c r="BA120" s="932"/>
      <c r="BB120" s="932"/>
      <c r="BC120" s="932"/>
      <c r="BD120" s="932"/>
      <c r="BE120" s="932"/>
      <c r="BF120" s="932"/>
      <c r="BG120" s="932"/>
      <c r="BH120" s="932"/>
      <c r="BI120" s="932"/>
      <c r="BJ120" s="932"/>
      <c r="BK120" s="932"/>
      <c r="BL120" s="932"/>
      <c r="BM120" s="932"/>
      <c r="BN120" s="932"/>
      <c r="BO120" s="932"/>
      <c r="BP120" s="933"/>
      <c r="BQ120" s="965">
        <v>3723228</v>
      </c>
      <c r="BR120" s="966"/>
      <c r="BS120" s="966"/>
      <c r="BT120" s="966"/>
      <c r="BU120" s="966"/>
      <c r="BV120" s="966">
        <v>3657276</v>
      </c>
      <c r="BW120" s="966"/>
      <c r="BX120" s="966"/>
      <c r="BY120" s="966"/>
      <c r="BZ120" s="966"/>
      <c r="CA120" s="966">
        <v>3519910</v>
      </c>
      <c r="CB120" s="966"/>
      <c r="CC120" s="966"/>
      <c r="CD120" s="966"/>
      <c r="CE120" s="966"/>
      <c r="CF120" s="979">
        <v>62.5</v>
      </c>
      <c r="CG120" s="980"/>
      <c r="CH120" s="980"/>
      <c r="CI120" s="980"/>
      <c r="CJ120" s="980"/>
      <c r="CK120" s="1041" t="s">
        <v>445</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t="s">
        <v>122</v>
      </c>
      <c r="DH120" s="966"/>
      <c r="DI120" s="966"/>
      <c r="DJ120" s="966"/>
      <c r="DK120" s="966"/>
      <c r="DL120" s="966">
        <v>4799400</v>
      </c>
      <c r="DM120" s="966"/>
      <c r="DN120" s="966"/>
      <c r="DO120" s="966"/>
      <c r="DP120" s="966"/>
      <c r="DQ120" s="966">
        <v>4467845</v>
      </c>
      <c r="DR120" s="966"/>
      <c r="DS120" s="966"/>
      <c r="DT120" s="966"/>
      <c r="DU120" s="966"/>
      <c r="DV120" s="967">
        <v>79.3</v>
      </c>
      <c r="DW120" s="967"/>
      <c r="DX120" s="967"/>
      <c r="DY120" s="967"/>
      <c r="DZ120" s="968"/>
    </row>
    <row r="121" spans="1:130" s="212" customFormat="1" ht="26.25" customHeight="1" x14ac:dyDescent="0.2">
      <c r="A121" s="1092"/>
      <c r="B121" s="984"/>
      <c r="C121" s="1009" t="s">
        <v>446</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447</v>
      </c>
      <c r="BA121" s="958"/>
      <c r="BB121" s="958"/>
      <c r="BC121" s="958"/>
      <c r="BD121" s="958"/>
      <c r="BE121" s="958"/>
      <c r="BF121" s="958"/>
      <c r="BG121" s="958"/>
      <c r="BH121" s="958"/>
      <c r="BI121" s="958"/>
      <c r="BJ121" s="958"/>
      <c r="BK121" s="958"/>
      <c r="BL121" s="958"/>
      <c r="BM121" s="958"/>
      <c r="BN121" s="958"/>
      <c r="BO121" s="958"/>
      <c r="BP121" s="959"/>
      <c r="BQ121" s="960">
        <v>819340</v>
      </c>
      <c r="BR121" s="961"/>
      <c r="BS121" s="961"/>
      <c r="BT121" s="961"/>
      <c r="BU121" s="961"/>
      <c r="BV121" s="961">
        <v>776355</v>
      </c>
      <c r="BW121" s="961"/>
      <c r="BX121" s="961"/>
      <c r="BY121" s="961"/>
      <c r="BZ121" s="961"/>
      <c r="CA121" s="961">
        <v>742188</v>
      </c>
      <c r="CB121" s="961"/>
      <c r="CC121" s="961"/>
      <c r="CD121" s="961"/>
      <c r="CE121" s="961"/>
      <c r="CF121" s="955">
        <v>13.2</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17355</v>
      </c>
      <c r="DH121" s="961"/>
      <c r="DI121" s="961"/>
      <c r="DJ121" s="961"/>
      <c r="DK121" s="961"/>
      <c r="DL121" s="961">
        <v>20736</v>
      </c>
      <c r="DM121" s="961"/>
      <c r="DN121" s="961"/>
      <c r="DO121" s="961"/>
      <c r="DP121" s="961"/>
      <c r="DQ121" s="961">
        <v>20407</v>
      </c>
      <c r="DR121" s="961"/>
      <c r="DS121" s="961"/>
      <c r="DT121" s="961"/>
      <c r="DU121" s="961"/>
      <c r="DV121" s="962">
        <v>0.4</v>
      </c>
      <c r="DW121" s="962"/>
      <c r="DX121" s="962"/>
      <c r="DY121" s="962"/>
      <c r="DZ121" s="963"/>
    </row>
    <row r="122" spans="1:130" s="212" customFormat="1" ht="26.25" customHeight="1" x14ac:dyDescent="0.2">
      <c r="A122" s="1092"/>
      <c r="B122" s="984"/>
      <c r="C122" s="957" t="s">
        <v>429</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448</v>
      </c>
      <c r="BA122" s="1000"/>
      <c r="BB122" s="1000"/>
      <c r="BC122" s="1000"/>
      <c r="BD122" s="1000"/>
      <c r="BE122" s="1000"/>
      <c r="BF122" s="1000"/>
      <c r="BG122" s="1000"/>
      <c r="BH122" s="1000"/>
      <c r="BI122" s="1000"/>
      <c r="BJ122" s="1000"/>
      <c r="BK122" s="1000"/>
      <c r="BL122" s="1000"/>
      <c r="BM122" s="1000"/>
      <c r="BN122" s="1000"/>
      <c r="BO122" s="1000"/>
      <c r="BP122" s="1001"/>
      <c r="BQ122" s="1034">
        <v>9015040</v>
      </c>
      <c r="BR122" s="1035"/>
      <c r="BS122" s="1035"/>
      <c r="BT122" s="1035"/>
      <c r="BU122" s="1035"/>
      <c r="BV122" s="1035">
        <v>9178438</v>
      </c>
      <c r="BW122" s="1035"/>
      <c r="BX122" s="1035"/>
      <c r="BY122" s="1035"/>
      <c r="BZ122" s="1035"/>
      <c r="CA122" s="1035">
        <v>10308556</v>
      </c>
      <c r="CB122" s="1035"/>
      <c r="CC122" s="1035"/>
      <c r="CD122" s="1035"/>
      <c r="CE122" s="1035"/>
      <c r="CF122" s="1052">
        <v>182.9</v>
      </c>
      <c r="CG122" s="1053"/>
      <c r="CH122" s="1053"/>
      <c r="CI122" s="1053"/>
      <c r="CJ122" s="1053"/>
      <c r="CK122" s="1044"/>
      <c r="CL122" s="1045"/>
      <c r="CM122" s="1045"/>
      <c r="CN122" s="1045"/>
      <c r="CO122" s="1046"/>
      <c r="CP122" s="1054" t="s">
        <v>390</v>
      </c>
      <c r="CQ122" s="1055"/>
      <c r="CR122" s="1055"/>
      <c r="CS122" s="1055"/>
      <c r="CT122" s="1055"/>
      <c r="CU122" s="1055"/>
      <c r="CV122" s="1055"/>
      <c r="CW122" s="1055"/>
      <c r="CX122" s="1055"/>
      <c r="CY122" s="1055"/>
      <c r="CZ122" s="1055"/>
      <c r="DA122" s="1055"/>
      <c r="DB122" s="1055"/>
      <c r="DC122" s="1055"/>
      <c r="DD122" s="1055"/>
      <c r="DE122" s="1055"/>
      <c r="DF122" s="1056"/>
      <c r="DG122" s="960" t="s">
        <v>122</v>
      </c>
      <c r="DH122" s="961"/>
      <c r="DI122" s="961"/>
      <c r="DJ122" s="961"/>
      <c r="DK122" s="961"/>
      <c r="DL122" s="961" t="s">
        <v>122</v>
      </c>
      <c r="DM122" s="961"/>
      <c r="DN122" s="961"/>
      <c r="DO122" s="961"/>
      <c r="DP122" s="961"/>
      <c r="DQ122" s="961" t="s">
        <v>122</v>
      </c>
      <c r="DR122" s="961"/>
      <c r="DS122" s="961"/>
      <c r="DT122" s="961"/>
      <c r="DU122" s="961"/>
      <c r="DV122" s="962" t="s">
        <v>122</v>
      </c>
      <c r="DW122" s="962"/>
      <c r="DX122" s="962"/>
      <c r="DY122" s="962"/>
      <c r="DZ122" s="963"/>
    </row>
    <row r="123" spans="1:130" s="212" customFormat="1" ht="26.25" customHeight="1" x14ac:dyDescent="0.2">
      <c r="A123" s="1092"/>
      <c r="B123" s="984"/>
      <c r="C123" s="957" t="s">
        <v>435</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176</v>
      </c>
      <c r="BA123" s="235"/>
      <c r="BB123" s="235"/>
      <c r="BC123" s="235"/>
      <c r="BD123" s="235"/>
      <c r="BE123" s="235"/>
      <c r="BF123" s="235"/>
      <c r="BG123" s="235"/>
      <c r="BH123" s="235"/>
      <c r="BI123" s="235"/>
      <c r="BJ123" s="235"/>
      <c r="BK123" s="235"/>
      <c r="BL123" s="235"/>
      <c r="BM123" s="235"/>
      <c r="BN123" s="235"/>
      <c r="BO123" s="1012" t="s">
        <v>449</v>
      </c>
      <c r="BP123" s="1040"/>
      <c r="BQ123" s="1098">
        <v>13557608</v>
      </c>
      <c r="BR123" s="1099"/>
      <c r="BS123" s="1099"/>
      <c r="BT123" s="1099"/>
      <c r="BU123" s="1099"/>
      <c r="BV123" s="1099">
        <v>13612069</v>
      </c>
      <c r="BW123" s="1099"/>
      <c r="BX123" s="1099"/>
      <c r="BY123" s="1099"/>
      <c r="BZ123" s="1099"/>
      <c r="CA123" s="1099">
        <v>14570654</v>
      </c>
      <c r="CB123" s="1099"/>
      <c r="CC123" s="1099"/>
      <c r="CD123" s="1099"/>
      <c r="CE123" s="1099"/>
      <c r="CF123" s="1036"/>
      <c r="CG123" s="1037"/>
      <c r="CH123" s="1037"/>
      <c r="CI123" s="1037"/>
      <c r="CJ123" s="1038"/>
      <c r="CK123" s="1044"/>
      <c r="CL123" s="1045"/>
      <c r="CM123" s="1045"/>
      <c r="CN123" s="1045"/>
      <c r="CO123" s="1046"/>
      <c r="CP123" s="1054" t="s">
        <v>391</v>
      </c>
      <c r="CQ123" s="1055"/>
      <c r="CR123" s="1055"/>
      <c r="CS123" s="1055"/>
      <c r="CT123" s="1055"/>
      <c r="CU123" s="1055"/>
      <c r="CV123" s="1055"/>
      <c r="CW123" s="1055"/>
      <c r="CX123" s="1055"/>
      <c r="CY123" s="1055"/>
      <c r="CZ123" s="1055"/>
      <c r="DA123" s="1055"/>
      <c r="DB123" s="1055"/>
      <c r="DC123" s="1055"/>
      <c r="DD123" s="1055"/>
      <c r="DE123" s="1055"/>
      <c r="DF123" s="1056"/>
      <c r="DG123" s="993" t="s">
        <v>122</v>
      </c>
      <c r="DH123" s="994"/>
      <c r="DI123" s="994"/>
      <c r="DJ123" s="994"/>
      <c r="DK123" s="995"/>
      <c r="DL123" s="996" t="s">
        <v>122</v>
      </c>
      <c r="DM123" s="994"/>
      <c r="DN123" s="994"/>
      <c r="DO123" s="994"/>
      <c r="DP123" s="995"/>
      <c r="DQ123" s="996" t="s">
        <v>122</v>
      </c>
      <c r="DR123" s="994"/>
      <c r="DS123" s="994"/>
      <c r="DT123" s="994"/>
      <c r="DU123" s="995"/>
      <c r="DV123" s="997" t="s">
        <v>122</v>
      </c>
      <c r="DW123" s="998"/>
      <c r="DX123" s="998"/>
      <c r="DY123" s="998"/>
      <c r="DZ123" s="999"/>
    </row>
    <row r="124" spans="1:130" s="212" customFormat="1" ht="26.25" customHeight="1" thickBot="1" x14ac:dyDescent="0.25">
      <c r="A124" s="1092"/>
      <c r="B124" s="984"/>
      <c r="C124" s="957" t="s">
        <v>438</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450</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70.400000000000006</v>
      </c>
      <c r="BR124" s="1062"/>
      <c r="BS124" s="1062"/>
      <c r="BT124" s="1062"/>
      <c r="BU124" s="1062"/>
      <c r="BV124" s="1062">
        <v>79.099999999999994</v>
      </c>
      <c r="BW124" s="1062"/>
      <c r="BX124" s="1062"/>
      <c r="BY124" s="1062"/>
      <c r="BZ124" s="1062"/>
      <c r="CA124" s="1062">
        <v>45.5</v>
      </c>
      <c r="CB124" s="1062"/>
      <c r="CC124" s="1062"/>
      <c r="CD124" s="1062"/>
      <c r="CE124" s="1062"/>
      <c r="CF124" s="1063"/>
      <c r="CG124" s="1064"/>
      <c r="CH124" s="1064"/>
      <c r="CI124" s="1064"/>
      <c r="CJ124" s="1065"/>
      <c r="CK124" s="1047"/>
      <c r="CL124" s="1047"/>
      <c r="CM124" s="1047"/>
      <c r="CN124" s="1047"/>
      <c r="CO124" s="1048"/>
      <c r="CP124" s="1054" t="s">
        <v>451</v>
      </c>
      <c r="CQ124" s="1055"/>
      <c r="CR124" s="1055"/>
      <c r="CS124" s="1055"/>
      <c r="CT124" s="1055"/>
      <c r="CU124" s="1055"/>
      <c r="CV124" s="1055"/>
      <c r="CW124" s="1055"/>
      <c r="CX124" s="1055"/>
      <c r="CY124" s="1055"/>
      <c r="CZ124" s="1055"/>
      <c r="DA124" s="1055"/>
      <c r="DB124" s="1055"/>
      <c r="DC124" s="1055"/>
      <c r="DD124" s="1055"/>
      <c r="DE124" s="1055"/>
      <c r="DF124" s="1056"/>
      <c r="DG124" s="1039">
        <v>4892191</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440</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452</v>
      </c>
      <c r="CL125" s="1042"/>
      <c r="CM125" s="1042"/>
      <c r="CN125" s="1042"/>
      <c r="CO125" s="1043"/>
      <c r="CP125" s="964" t="s">
        <v>453</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442</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454</v>
      </c>
      <c r="CQ126" s="958"/>
      <c r="CR126" s="958"/>
      <c r="CS126" s="958"/>
      <c r="CT126" s="958"/>
      <c r="CU126" s="958"/>
      <c r="CV126" s="958"/>
      <c r="CW126" s="958"/>
      <c r="CX126" s="958"/>
      <c r="CY126" s="958"/>
      <c r="CZ126" s="958"/>
      <c r="DA126" s="958"/>
      <c r="DB126" s="958"/>
      <c r="DC126" s="958"/>
      <c r="DD126" s="958"/>
      <c r="DE126" s="958"/>
      <c r="DF126" s="959"/>
      <c r="DG126" s="960">
        <v>145617</v>
      </c>
      <c r="DH126" s="961"/>
      <c r="DI126" s="961"/>
      <c r="DJ126" s="961"/>
      <c r="DK126" s="961"/>
      <c r="DL126" s="961">
        <v>151272</v>
      </c>
      <c r="DM126" s="961"/>
      <c r="DN126" s="961"/>
      <c r="DO126" s="961"/>
      <c r="DP126" s="961"/>
      <c r="DQ126" s="961">
        <v>138301</v>
      </c>
      <c r="DR126" s="961"/>
      <c r="DS126" s="961"/>
      <c r="DT126" s="961"/>
      <c r="DU126" s="961"/>
      <c r="DV126" s="962">
        <v>2.5</v>
      </c>
      <c r="DW126" s="962"/>
      <c r="DX126" s="962"/>
      <c r="DY126" s="962"/>
      <c r="DZ126" s="963"/>
    </row>
    <row r="127" spans="1:130" s="212" customFormat="1" ht="26.25" customHeight="1" x14ac:dyDescent="0.2">
      <c r="A127" s="1093"/>
      <c r="B127" s="986"/>
      <c r="C127" s="1008" t="s">
        <v>455</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456</v>
      </c>
      <c r="AY127" s="1067"/>
      <c r="AZ127" s="1067"/>
      <c r="BA127" s="1067"/>
      <c r="BB127" s="1067"/>
      <c r="BC127" s="1067"/>
      <c r="BD127" s="1067"/>
      <c r="BE127" s="1068"/>
      <c r="BF127" s="1069" t="s">
        <v>457</v>
      </c>
      <c r="BG127" s="1067"/>
      <c r="BH127" s="1067"/>
      <c r="BI127" s="1067"/>
      <c r="BJ127" s="1067"/>
      <c r="BK127" s="1067"/>
      <c r="BL127" s="1068"/>
      <c r="BM127" s="1069" t="s">
        <v>458</v>
      </c>
      <c r="BN127" s="1067"/>
      <c r="BO127" s="1067"/>
      <c r="BP127" s="1067"/>
      <c r="BQ127" s="1067"/>
      <c r="BR127" s="1067"/>
      <c r="BS127" s="1068"/>
      <c r="BT127" s="1069" t="s">
        <v>459</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460</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461</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462</v>
      </c>
      <c r="X128" s="1078"/>
      <c r="Y128" s="1078"/>
      <c r="Z128" s="1079"/>
      <c r="AA128" s="1080">
        <v>25826</v>
      </c>
      <c r="AB128" s="1081"/>
      <c r="AC128" s="1081"/>
      <c r="AD128" s="1081"/>
      <c r="AE128" s="1082"/>
      <c r="AF128" s="1083">
        <v>25790</v>
      </c>
      <c r="AG128" s="1081"/>
      <c r="AH128" s="1081"/>
      <c r="AI128" s="1081"/>
      <c r="AJ128" s="1082"/>
      <c r="AK128" s="1083">
        <v>52893</v>
      </c>
      <c r="AL128" s="1081"/>
      <c r="AM128" s="1081"/>
      <c r="AN128" s="1081"/>
      <c r="AO128" s="1082"/>
      <c r="AP128" s="1084"/>
      <c r="AQ128" s="1085"/>
      <c r="AR128" s="1085"/>
      <c r="AS128" s="1085"/>
      <c r="AT128" s="1086"/>
      <c r="AU128" s="214"/>
      <c r="AV128" s="214"/>
      <c r="AW128" s="214"/>
      <c r="AX128" s="931" t="s">
        <v>463</v>
      </c>
      <c r="AY128" s="932"/>
      <c r="AZ128" s="932"/>
      <c r="BA128" s="932"/>
      <c r="BB128" s="932"/>
      <c r="BC128" s="932"/>
      <c r="BD128" s="932"/>
      <c r="BE128" s="933"/>
      <c r="BF128" s="1087" t="s">
        <v>122</v>
      </c>
      <c r="BG128" s="1088"/>
      <c r="BH128" s="1088"/>
      <c r="BI128" s="1088"/>
      <c r="BJ128" s="1088"/>
      <c r="BK128" s="1088"/>
      <c r="BL128" s="1089"/>
      <c r="BM128" s="1087">
        <v>14.3</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464</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465</v>
      </c>
      <c r="X129" s="1106"/>
      <c r="Y129" s="1106"/>
      <c r="Z129" s="1107"/>
      <c r="AA129" s="993">
        <v>5976966</v>
      </c>
      <c r="AB129" s="994"/>
      <c r="AC129" s="994"/>
      <c r="AD129" s="994"/>
      <c r="AE129" s="995"/>
      <c r="AF129" s="996">
        <v>6144197</v>
      </c>
      <c r="AG129" s="994"/>
      <c r="AH129" s="994"/>
      <c r="AI129" s="994"/>
      <c r="AJ129" s="995"/>
      <c r="AK129" s="996">
        <v>6336403</v>
      </c>
      <c r="AL129" s="994"/>
      <c r="AM129" s="994"/>
      <c r="AN129" s="994"/>
      <c r="AO129" s="995"/>
      <c r="AP129" s="1108"/>
      <c r="AQ129" s="1109"/>
      <c r="AR129" s="1109"/>
      <c r="AS129" s="1109"/>
      <c r="AT129" s="1110"/>
      <c r="AU129" s="215"/>
      <c r="AV129" s="215"/>
      <c r="AW129" s="215"/>
      <c r="AX129" s="1100" t="s">
        <v>466</v>
      </c>
      <c r="AY129" s="958"/>
      <c r="AZ129" s="958"/>
      <c r="BA129" s="958"/>
      <c r="BB129" s="958"/>
      <c r="BC129" s="958"/>
      <c r="BD129" s="958"/>
      <c r="BE129" s="959"/>
      <c r="BF129" s="1101" t="s">
        <v>122</v>
      </c>
      <c r="BG129" s="1102"/>
      <c r="BH129" s="1102"/>
      <c r="BI129" s="1102"/>
      <c r="BJ129" s="1102"/>
      <c r="BK129" s="1102"/>
      <c r="BL129" s="1103"/>
      <c r="BM129" s="1101">
        <v>19.3</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467</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468</v>
      </c>
      <c r="X130" s="1106"/>
      <c r="Y130" s="1106"/>
      <c r="Z130" s="1107"/>
      <c r="AA130" s="993">
        <v>712817</v>
      </c>
      <c r="AB130" s="994"/>
      <c r="AC130" s="994"/>
      <c r="AD130" s="994"/>
      <c r="AE130" s="995"/>
      <c r="AF130" s="996">
        <v>711296</v>
      </c>
      <c r="AG130" s="994"/>
      <c r="AH130" s="994"/>
      <c r="AI130" s="994"/>
      <c r="AJ130" s="995"/>
      <c r="AK130" s="996">
        <v>701014</v>
      </c>
      <c r="AL130" s="994"/>
      <c r="AM130" s="994"/>
      <c r="AN130" s="994"/>
      <c r="AO130" s="995"/>
      <c r="AP130" s="1108"/>
      <c r="AQ130" s="1109"/>
      <c r="AR130" s="1109"/>
      <c r="AS130" s="1109"/>
      <c r="AT130" s="1110"/>
      <c r="AU130" s="215"/>
      <c r="AV130" s="215"/>
      <c r="AW130" s="215"/>
      <c r="AX130" s="1100" t="s">
        <v>469</v>
      </c>
      <c r="AY130" s="958"/>
      <c r="AZ130" s="958"/>
      <c r="BA130" s="958"/>
      <c r="BB130" s="958"/>
      <c r="BC130" s="958"/>
      <c r="BD130" s="958"/>
      <c r="BE130" s="959"/>
      <c r="BF130" s="1136">
        <v>12.2</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470</v>
      </c>
      <c r="X131" s="1143"/>
      <c r="Y131" s="1143"/>
      <c r="Z131" s="1144"/>
      <c r="AA131" s="1039">
        <v>5264149</v>
      </c>
      <c r="AB131" s="1021"/>
      <c r="AC131" s="1021"/>
      <c r="AD131" s="1021"/>
      <c r="AE131" s="1022"/>
      <c r="AF131" s="1020">
        <v>5432901</v>
      </c>
      <c r="AG131" s="1021"/>
      <c r="AH131" s="1021"/>
      <c r="AI131" s="1021"/>
      <c r="AJ131" s="1022"/>
      <c r="AK131" s="1020">
        <v>5635389</v>
      </c>
      <c r="AL131" s="1021"/>
      <c r="AM131" s="1021"/>
      <c r="AN131" s="1021"/>
      <c r="AO131" s="1022"/>
      <c r="AP131" s="1145"/>
      <c r="AQ131" s="1146"/>
      <c r="AR131" s="1146"/>
      <c r="AS131" s="1146"/>
      <c r="AT131" s="1147"/>
      <c r="AU131" s="215"/>
      <c r="AV131" s="215"/>
      <c r="AW131" s="215"/>
      <c r="AX131" s="1118" t="s">
        <v>471</v>
      </c>
      <c r="AY131" s="761"/>
      <c r="AZ131" s="761"/>
      <c r="BA131" s="761"/>
      <c r="BB131" s="761"/>
      <c r="BC131" s="761"/>
      <c r="BD131" s="761"/>
      <c r="BE131" s="1071"/>
      <c r="BF131" s="1119">
        <v>45.5</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472</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473</v>
      </c>
      <c r="W132" s="1129"/>
      <c r="X132" s="1129"/>
      <c r="Y132" s="1129"/>
      <c r="Z132" s="1130"/>
      <c r="AA132" s="1131">
        <v>12.60384157</v>
      </c>
      <c r="AB132" s="1132"/>
      <c r="AC132" s="1132"/>
      <c r="AD132" s="1132"/>
      <c r="AE132" s="1133"/>
      <c r="AF132" s="1134">
        <v>12.295217600000001</v>
      </c>
      <c r="AG132" s="1132"/>
      <c r="AH132" s="1132"/>
      <c r="AI132" s="1132"/>
      <c r="AJ132" s="1133"/>
      <c r="AK132" s="1134">
        <v>11.857885939999999</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474</v>
      </c>
      <c r="W133" s="1112"/>
      <c r="X133" s="1112"/>
      <c r="Y133" s="1112"/>
      <c r="Z133" s="1113"/>
      <c r="AA133" s="1114">
        <v>11.3</v>
      </c>
      <c r="AB133" s="1115"/>
      <c r="AC133" s="1115"/>
      <c r="AD133" s="1115"/>
      <c r="AE133" s="1116"/>
      <c r="AF133" s="1114">
        <v>11.9</v>
      </c>
      <c r="AG133" s="1115"/>
      <c r="AH133" s="1115"/>
      <c r="AI133" s="1115"/>
      <c r="AJ133" s="1116"/>
      <c r="AK133" s="1114">
        <v>12.2</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cB7D+jxRXDqVtnfstt048w555GxIPm7H06X4HmyYEB+gwrmkYP+G8/cPFemzW8+1Ur/gyuxj41JgbpEEwyODw==" saltValue="oW/NZ8gbwD63HDCkWP/9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6WMw1GoivRDG+fcz72DQyNp5lNPg0EL48xTK8s3LE24cWqw+1W3JpEJP5VnYU7XCgaklKJq88RK8Yg5nxMfdQ==" saltValue="k3wZIOnNPf1DzJCDWv5/r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tzH3tmhxREfSuRImCgfYvBhFX6Qmz5Q0B5lEGvF0aXRv8j3g3s6zSi2csLD3UK/AO2xOYvFRwZH8tZZ5D1Zfw==" saltValue="qoNpzuqFQ9vs3RTcgkswN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49" t="s">
        <v>478</v>
      </c>
      <c r="AP7" s="253"/>
      <c r="AQ7" s="254" t="s">
        <v>479</v>
      </c>
      <c r="AR7" s="255"/>
    </row>
    <row r="8" spans="1:46" ht="13" x14ac:dyDescent="0.2">
      <c r="A8" s="247"/>
      <c r="AK8" s="256"/>
      <c r="AL8" s="257"/>
      <c r="AM8" s="257"/>
      <c r="AN8" s="258"/>
      <c r="AO8" s="1150"/>
      <c r="AP8" s="259" t="s">
        <v>480</v>
      </c>
      <c r="AQ8" s="260" t="s">
        <v>481</v>
      </c>
      <c r="AR8" s="261" t="s">
        <v>482</v>
      </c>
    </row>
    <row r="9" spans="1:46" ht="13" x14ac:dyDescent="0.2">
      <c r="A9" s="247"/>
      <c r="AK9" s="1151" t="s">
        <v>483</v>
      </c>
      <c r="AL9" s="1152"/>
      <c r="AM9" s="1152"/>
      <c r="AN9" s="1153"/>
      <c r="AO9" s="262">
        <v>1987866</v>
      </c>
      <c r="AP9" s="262">
        <v>87842</v>
      </c>
      <c r="AQ9" s="263">
        <v>83961</v>
      </c>
      <c r="AR9" s="264">
        <v>4.5999999999999996</v>
      </c>
    </row>
    <row r="10" spans="1:46" ht="13.5" customHeight="1" x14ac:dyDescent="0.2">
      <c r="A10" s="247"/>
      <c r="AK10" s="1151" t="s">
        <v>484</v>
      </c>
      <c r="AL10" s="1152"/>
      <c r="AM10" s="1152"/>
      <c r="AN10" s="1153"/>
      <c r="AO10" s="265">
        <v>326821</v>
      </c>
      <c r="AP10" s="265">
        <v>14442</v>
      </c>
      <c r="AQ10" s="266">
        <v>9090</v>
      </c>
      <c r="AR10" s="267">
        <v>58.9</v>
      </c>
    </row>
    <row r="11" spans="1:46" ht="13.5" customHeight="1" x14ac:dyDescent="0.2">
      <c r="A11" s="247"/>
      <c r="AK11" s="1151" t="s">
        <v>485</v>
      </c>
      <c r="AL11" s="1152"/>
      <c r="AM11" s="1152"/>
      <c r="AN11" s="1153"/>
      <c r="AO11" s="265" t="s">
        <v>486</v>
      </c>
      <c r="AP11" s="265" t="s">
        <v>486</v>
      </c>
      <c r="AQ11" s="266">
        <v>842</v>
      </c>
      <c r="AR11" s="267" t="s">
        <v>486</v>
      </c>
    </row>
    <row r="12" spans="1:46" ht="13.5" customHeight="1" x14ac:dyDescent="0.2">
      <c r="A12" s="247"/>
      <c r="AK12" s="1151" t="s">
        <v>487</v>
      </c>
      <c r="AL12" s="1152"/>
      <c r="AM12" s="1152"/>
      <c r="AN12" s="1153"/>
      <c r="AO12" s="265" t="s">
        <v>486</v>
      </c>
      <c r="AP12" s="265" t="s">
        <v>486</v>
      </c>
      <c r="AQ12" s="266">
        <v>5</v>
      </c>
      <c r="AR12" s="267" t="s">
        <v>486</v>
      </c>
    </row>
    <row r="13" spans="1:46" ht="13.5" customHeight="1" x14ac:dyDescent="0.2">
      <c r="A13" s="247"/>
      <c r="AK13" s="1151" t="s">
        <v>488</v>
      </c>
      <c r="AL13" s="1152"/>
      <c r="AM13" s="1152"/>
      <c r="AN13" s="1153"/>
      <c r="AO13" s="265">
        <v>36223</v>
      </c>
      <c r="AP13" s="265">
        <v>1601</v>
      </c>
      <c r="AQ13" s="266">
        <v>2396</v>
      </c>
      <c r="AR13" s="267">
        <v>-33.200000000000003</v>
      </c>
    </row>
    <row r="14" spans="1:46" ht="13.5" customHeight="1" x14ac:dyDescent="0.2">
      <c r="A14" s="247"/>
      <c r="AK14" s="1151" t="s">
        <v>489</v>
      </c>
      <c r="AL14" s="1152"/>
      <c r="AM14" s="1152"/>
      <c r="AN14" s="1153"/>
      <c r="AO14" s="265">
        <v>35028</v>
      </c>
      <c r="AP14" s="265">
        <v>1548</v>
      </c>
      <c r="AQ14" s="266">
        <v>1197</v>
      </c>
      <c r="AR14" s="267">
        <v>29.3</v>
      </c>
    </row>
    <row r="15" spans="1:46" ht="13.5" customHeight="1" x14ac:dyDescent="0.2">
      <c r="A15" s="247"/>
      <c r="AK15" s="1154" t="s">
        <v>490</v>
      </c>
      <c r="AL15" s="1155"/>
      <c r="AM15" s="1155"/>
      <c r="AN15" s="1156"/>
      <c r="AO15" s="265">
        <v>-138216</v>
      </c>
      <c r="AP15" s="265">
        <v>-6108</v>
      </c>
      <c r="AQ15" s="266">
        <v>-4989</v>
      </c>
      <c r="AR15" s="267">
        <v>22.4</v>
      </c>
    </row>
    <row r="16" spans="1:46" ht="13" x14ac:dyDescent="0.2">
      <c r="A16" s="247"/>
      <c r="AK16" s="1154" t="s">
        <v>176</v>
      </c>
      <c r="AL16" s="1155"/>
      <c r="AM16" s="1155"/>
      <c r="AN16" s="1156"/>
      <c r="AO16" s="265">
        <v>2247722</v>
      </c>
      <c r="AP16" s="265">
        <v>99325</v>
      </c>
      <c r="AQ16" s="266">
        <v>92501</v>
      </c>
      <c r="AR16" s="267">
        <v>7.4</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57" t="s">
        <v>495</v>
      </c>
      <c r="AL21" s="1158"/>
      <c r="AM21" s="1158"/>
      <c r="AN21" s="1159"/>
      <c r="AO21" s="277">
        <v>8.17</v>
      </c>
      <c r="AP21" s="278">
        <v>7.91</v>
      </c>
      <c r="AQ21" s="279">
        <v>0.26</v>
      </c>
      <c r="AS21" s="280"/>
      <c r="AT21" s="276"/>
    </row>
    <row r="22" spans="1:46" s="248" customFormat="1" ht="13" x14ac:dyDescent="0.2">
      <c r="A22" s="276"/>
      <c r="AK22" s="1157" t="s">
        <v>496</v>
      </c>
      <c r="AL22" s="1158"/>
      <c r="AM22" s="1158"/>
      <c r="AN22" s="1159"/>
      <c r="AO22" s="281">
        <v>95.7</v>
      </c>
      <c r="AP22" s="282">
        <v>97.2</v>
      </c>
      <c r="AQ22" s="283">
        <v>-1.5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49" t="s">
        <v>478</v>
      </c>
      <c r="AP30" s="253"/>
      <c r="AQ30" s="254" t="s">
        <v>479</v>
      </c>
      <c r="AR30" s="255"/>
    </row>
    <row r="31" spans="1:46" ht="13" x14ac:dyDescent="0.2">
      <c r="A31" s="247"/>
      <c r="AK31" s="256"/>
      <c r="AL31" s="257"/>
      <c r="AM31" s="257"/>
      <c r="AN31" s="258"/>
      <c r="AO31" s="1150"/>
      <c r="AP31" s="259" t="s">
        <v>480</v>
      </c>
      <c r="AQ31" s="260" t="s">
        <v>481</v>
      </c>
      <c r="AR31" s="261" t="s">
        <v>482</v>
      </c>
    </row>
    <row r="32" spans="1:46" ht="27" customHeight="1" x14ac:dyDescent="0.2">
      <c r="A32" s="247"/>
      <c r="AK32" s="1165" t="s">
        <v>500</v>
      </c>
      <c r="AL32" s="1166"/>
      <c r="AM32" s="1166"/>
      <c r="AN32" s="1167"/>
      <c r="AO32" s="291">
        <v>1114601</v>
      </c>
      <c r="AP32" s="291">
        <v>49253</v>
      </c>
      <c r="AQ32" s="292">
        <v>33492</v>
      </c>
      <c r="AR32" s="293">
        <v>47.1</v>
      </c>
    </row>
    <row r="33" spans="1:46" ht="13.5" customHeight="1" x14ac:dyDescent="0.2">
      <c r="A33" s="247"/>
      <c r="AK33" s="1165" t="s">
        <v>501</v>
      </c>
      <c r="AL33" s="1166"/>
      <c r="AM33" s="1166"/>
      <c r="AN33" s="1167"/>
      <c r="AO33" s="291" t="s">
        <v>486</v>
      </c>
      <c r="AP33" s="291" t="s">
        <v>486</v>
      </c>
      <c r="AQ33" s="292" t="s">
        <v>486</v>
      </c>
      <c r="AR33" s="293" t="s">
        <v>486</v>
      </c>
    </row>
    <row r="34" spans="1:46" ht="27" customHeight="1" x14ac:dyDescent="0.2">
      <c r="A34" s="247"/>
      <c r="AK34" s="1165" t="s">
        <v>502</v>
      </c>
      <c r="AL34" s="1166"/>
      <c r="AM34" s="1166"/>
      <c r="AN34" s="1167"/>
      <c r="AO34" s="291" t="s">
        <v>486</v>
      </c>
      <c r="AP34" s="291" t="s">
        <v>486</v>
      </c>
      <c r="AQ34" s="292" t="s">
        <v>486</v>
      </c>
      <c r="AR34" s="293" t="s">
        <v>486</v>
      </c>
    </row>
    <row r="35" spans="1:46" ht="27" customHeight="1" x14ac:dyDescent="0.2">
      <c r="A35" s="247"/>
      <c r="AK35" s="1165" t="s">
        <v>503</v>
      </c>
      <c r="AL35" s="1166"/>
      <c r="AM35" s="1166"/>
      <c r="AN35" s="1167"/>
      <c r="AO35" s="291">
        <v>272333</v>
      </c>
      <c r="AP35" s="291">
        <v>12034</v>
      </c>
      <c r="AQ35" s="292">
        <v>10423</v>
      </c>
      <c r="AR35" s="293">
        <v>15.5</v>
      </c>
    </row>
    <row r="36" spans="1:46" ht="27" customHeight="1" x14ac:dyDescent="0.2">
      <c r="A36" s="247"/>
      <c r="AK36" s="1165" t="s">
        <v>504</v>
      </c>
      <c r="AL36" s="1166"/>
      <c r="AM36" s="1166"/>
      <c r="AN36" s="1167"/>
      <c r="AO36" s="291">
        <v>35211</v>
      </c>
      <c r="AP36" s="291">
        <v>1556</v>
      </c>
      <c r="AQ36" s="292">
        <v>3289</v>
      </c>
      <c r="AR36" s="293">
        <v>-52.7</v>
      </c>
    </row>
    <row r="37" spans="1:46" ht="13.5" customHeight="1" x14ac:dyDescent="0.2">
      <c r="A37" s="247"/>
      <c r="AK37" s="1165" t="s">
        <v>505</v>
      </c>
      <c r="AL37" s="1166"/>
      <c r="AM37" s="1166"/>
      <c r="AN37" s="1167"/>
      <c r="AO37" s="291" t="s">
        <v>486</v>
      </c>
      <c r="AP37" s="291" t="s">
        <v>486</v>
      </c>
      <c r="AQ37" s="292">
        <v>152</v>
      </c>
      <c r="AR37" s="293" t="s">
        <v>486</v>
      </c>
    </row>
    <row r="38" spans="1:46" ht="27" customHeight="1" x14ac:dyDescent="0.2">
      <c r="A38" s="247"/>
      <c r="AK38" s="1168" t="s">
        <v>506</v>
      </c>
      <c r="AL38" s="1169"/>
      <c r="AM38" s="1169"/>
      <c r="AN38" s="1170"/>
      <c r="AO38" s="294" t="s">
        <v>486</v>
      </c>
      <c r="AP38" s="294" t="s">
        <v>486</v>
      </c>
      <c r="AQ38" s="295">
        <v>2</v>
      </c>
      <c r="AR38" s="283" t="s">
        <v>486</v>
      </c>
      <c r="AS38" s="290"/>
    </row>
    <row r="39" spans="1:46" ht="13" x14ac:dyDescent="0.2">
      <c r="A39" s="247"/>
      <c r="AK39" s="1168" t="s">
        <v>507</v>
      </c>
      <c r="AL39" s="1169"/>
      <c r="AM39" s="1169"/>
      <c r="AN39" s="1170"/>
      <c r="AO39" s="291">
        <v>-52893</v>
      </c>
      <c r="AP39" s="291">
        <v>-2337</v>
      </c>
      <c r="AQ39" s="292">
        <v>-2605</v>
      </c>
      <c r="AR39" s="293">
        <v>-10.3</v>
      </c>
      <c r="AS39" s="290"/>
    </row>
    <row r="40" spans="1:46" ht="27" customHeight="1" x14ac:dyDescent="0.2">
      <c r="A40" s="247"/>
      <c r="AK40" s="1165" t="s">
        <v>508</v>
      </c>
      <c r="AL40" s="1166"/>
      <c r="AM40" s="1166"/>
      <c r="AN40" s="1167"/>
      <c r="AO40" s="291">
        <v>-701014</v>
      </c>
      <c r="AP40" s="291">
        <v>-30977</v>
      </c>
      <c r="AQ40" s="292">
        <v>-28956</v>
      </c>
      <c r="AR40" s="293">
        <v>7</v>
      </c>
      <c r="AS40" s="290"/>
    </row>
    <row r="41" spans="1:46" ht="13" x14ac:dyDescent="0.2">
      <c r="A41" s="247"/>
      <c r="AK41" s="1171" t="s">
        <v>286</v>
      </c>
      <c r="AL41" s="1172"/>
      <c r="AM41" s="1172"/>
      <c r="AN41" s="1173"/>
      <c r="AO41" s="291">
        <v>668238</v>
      </c>
      <c r="AP41" s="291">
        <v>29529</v>
      </c>
      <c r="AQ41" s="292">
        <v>15797</v>
      </c>
      <c r="AR41" s="293">
        <v>86.9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60" t="s">
        <v>478</v>
      </c>
      <c r="AN49" s="1162" t="s">
        <v>511</v>
      </c>
      <c r="AO49" s="1163"/>
      <c r="AP49" s="1163"/>
      <c r="AQ49" s="1163"/>
      <c r="AR49" s="1164"/>
    </row>
    <row r="50" spans="1:44" ht="13" x14ac:dyDescent="0.2">
      <c r="A50" s="247"/>
      <c r="AK50" s="305"/>
      <c r="AL50" s="306"/>
      <c r="AM50" s="1161"/>
      <c r="AN50" s="307" t="s">
        <v>512</v>
      </c>
      <c r="AO50" s="308" t="s">
        <v>513</v>
      </c>
      <c r="AP50" s="309" t="s">
        <v>514</v>
      </c>
      <c r="AQ50" s="310" t="s">
        <v>515</v>
      </c>
      <c r="AR50" s="311" t="s">
        <v>516</v>
      </c>
    </row>
    <row r="51" spans="1:44" ht="13" x14ac:dyDescent="0.2">
      <c r="A51" s="247"/>
      <c r="AK51" s="303" t="s">
        <v>517</v>
      </c>
      <c r="AL51" s="304"/>
      <c r="AM51" s="312">
        <v>1241409</v>
      </c>
      <c r="AN51" s="313">
        <v>53780</v>
      </c>
      <c r="AO51" s="314">
        <v>-54.7</v>
      </c>
      <c r="AP51" s="315">
        <v>52068</v>
      </c>
      <c r="AQ51" s="316">
        <v>1.6</v>
      </c>
      <c r="AR51" s="317">
        <v>-56.3</v>
      </c>
    </row>
    <row r="52" spans="1:44" ht="13" x14ac:dyDescent="0.2">
      <c r="A52" s="247"/>
      <c r="AK52" s="318"/>
      <c r="AL52" s="319" t="s">
        <v>518</v>
      </c>
      <c r="AM52" s="320">
        <v>222441</v>
      </c>
      <c r="AN52" s="321">
        <v>9637</v>
      </c>
      <c r="AO52" s="322">
        <v>-39.700000000000003</v>
      </c>
      <c r="AP52" s="323">
        <v>26936</v>
      </c>
      <c r="AQ52" s="324">
        <v>3.4</v>
      </c>
      <c r="AR52" s="325">
        <v>-43.1</v>
      </c>
    </row>
    <row r="53" spans="1:44" ht="13" x14ac:dyDescent="0.2">
      <c r="A53" s="247"/>
      <c r="AK53" s="303" t="s">
        <v>519</v>
      </c>
      <c r="AL53" s="304"/>
      <c r="AM53" s="312">
        <v>1033903</v>
      </c>
      <c r="AN53" s="313">
        <v>44970</v>
      </c>
      <c r="AO53" s="314">
        <v>-16.399999999999999</v>
      </c>
      <c r="AP53" s="315">
        <v>56181</v>
      </c>
      <c r="AQ53" s="316">
        <v>7.9</v>
      </c>
      <c r="AR53" s="317">
        <v>-24.3</v>
      </c>
    </row>
    <row r="54" spans="1:44" ht="13" x14ac:dyDescent="0.2">
      <c r="A54" s="247"/>
      <c r="AK54" s="318"/>
      <c r="AL54" s="319" t="s">
        <v>518</v>
      </c>
      <c r="AM54" s="320">
        <v>419841</v>
      </c>
      <c r="AN54" s="321">
        <v>18261</v>
      </c>
      <c r="AO54" s="322">
        <v>89.5</v>
      </c>
      <c r="AP54" s="323">
        <v>32039</v>
      </c>
      <c r="AQ54" s="324">
        <v>18.899999999999999</v>
      </c>
      <c r="AR54" s="325">
        <v>70.599999999999994</v>
      </c>
    </row>
    <row r="55" spans="1:44" ht="13" x14ac:dyDescent="0.2">
      <c r="A55" s="247"/>
      <c r="AK55" s="303" t="s">
        <v>520</v>
      </c>
      <c r="AL55" s="304"/>
      <c r="AM55" s="312">
        <v>1266265</v>
      </c>
      <c r="AN55" s="313">
        <v>55271</v>
      </c>
      <c r="AO55" s="314">
        <v>22.9</v>
      </c>
      <c r="AP55" s="315">
        <v>47730</v>
      </c>
      <c r="AQ55" s="316">
        <v>-15</v>
      </c>
      <c r="AR55" s="317">
        <v>37.9</v>
      </c>
    </row>
    <row r="56" spans="1:44" ht="13" x14ac:dyDescent="0.2">
      <c r="A56" s="247"/>
      <c r="AK56" s="318"/>
      <c r="AL56" s="319" t="s">
        <v>518</v>
      </c>
      <c r="AM56" s="320">
        <v>700857</v>
      </c>
      <c r="AN56" s="321">
        <v>30592</v>
      </c>
      <c r="AO56" s="322">
        <v>67.5</v>
      </c>
      <c r="AP56" s="323">
        <v>26378</v>
      </c>
      <c r="AQ56" s="324">
        <v>-17.7</v>
      </c>
      <c r="AR56" s="325">
        <v>85.2</v>
      </c>
    </row>
    <row r="57" spans="1:44" ht="13" x14ac:dyDescent="0.2">
      <c r="A57" s="247"/>
      <c r="AK57" s="303" t="s">
        <v>521</v>
      </c>
      <c r="AL57" s="304"/>
      <c r="AM57" s="312">
        <v>3024449</v>
      </c>
      <c r="AN57" s="313">
        <v>132263</v>
      </c>
      <c r="AO57" s="314">
        <v>139.30000000000001</v>
      </c>
      <c r="AP57" s="315">
        <v>61921</v>
      </c>
      <c r="AQ57" s="316">
        <v>29.7</v>
      </c>
      <c r="AR57" s="317">
        <v>109.6</v>
      </c>
    </row>
    <row r="58" spans="1:44" ht="13" x14ac:dyDescent="0.2">
      <c r="A58" s="247"/>
      <c r="AK58" s="318"/>
      <c r="AL58" s="319" t="s">
        <v>518</v>
      </c>
      <c r="AM58" s="320">
        <v>500227</v>
      </c>
      <c r="AN58" s="321">
        <v>21875</v>
      </c>
      <c r="AO58" s="322">
        <v>-28.5</v>
      </c>
      <c r="AP58" s="323">
        <v>34719</v>
      </c>
      <c r="AQ58" s="324">
        <v>31.6</v>
      </c>
      <c r="AR58" s="325">
        <v>-60.1</v>
      </c>
    </row>
    <row r="59" spans="1:44" ht="13" x14ac:dyDescent="0.2">
      <c r="A59" s="247"/>
      <c r="AK59" s="303" t="s">
        <v>522</v>
      </c>
      <c r="AL59" s="304"/>
      <c r="AM59" s="312">
        <v>1036008</v>
      </c>
      <c r="AN59" s="313">
        <v>45780</v>
      </c>
      <c r="AO59" s="314">
        <v>-65.400000000000006</v>
      </c>
      <c r="AP59" s="315">
        <v>62764</v>
      </c>
      <c r="AQ59" s="316">
        <v>1.4</v>
      </c>
      <c r="AR59" s="317">
        <v>-66.8</v>
      </c>
    </row>
    <row r="60" spans="1:44" ht="13" x14ac:dyDescent="0.2">
      <c r="A60" s="247"/>
      <c r="AK60" s="318"/>
      <c r="AL60" s="319" t="s">
        <v>518</v>
      </c>
      <c r="AM60" s="320">
        <v>650560</v>
      </c>
      <c r="AN60" s="321">
        <v>28748</v>
      </c>
      <c r="AO60" s="322">
        <v>31.4</v>
      </c>
      <c r="AP60" s="323">
        <v>36476</v>
      </c>
      <c r="AQ60" s="324">
        <v>5.0999999999999996</v>
      </c>
      <c r="AR60" s="325">
        <v>26.3</v>
      </c>
    </row>
    <row r="61" spans="1:44" ht="13" x14ac:dyDescent="0.2">
      <c r="A61" s="247"/>
      <c r="AK61" s="303" t="s">
        <v>523</v>
      </c>
      <c r="AL61" s="326"/>
      <c r="AM61" s="312">
        <v>1520407</v>
      </c>
      <c r="AN61" s="313">
        <v>66413</v>
      </c>
      <c r="AO61" s="314">
        <v>5.0999999999999996</v>
      </c>
      <c r="AP61" s="315">
        <v>56133</v>
      </c>
      <c r="AQ61" s="327">
        <v>5.0999999999999996</v>
      </c>
      <c r="AR61" s="317">
        <v>0</v>
      </c>
    </row>
    <row r="62" spans="1:44" ht="13" x14ac:dyDescent="0.2">
      <c r="A62" s="247"/>
      <c r="AK62" s="318"/>
      <c r="AL62" s="319" t="s">
        <v>518</v>
      </c>
      <c r="AM62" s="320">
        <v>498785</v>
      </c>
      <c r="AN62" s="321">
        <v>21823</v>
      </c>
      <c r="AO62" s="322">
        <v>24</v>
      </c>
      <c r="AP62" s="323">
        <v>31310</v>
      </c>
      <c r="AQ62" s="324">
        <v>8.3000000000000007</v>
      </c>
      <c r="AR62" s="325">
        <v>15.7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l0hIecSPEMsk8lgoEjdGZbfDR3E+LI9VFeXpbokOl5ZwAlHXLnFo63MAbtEJHJgGHO+6ajhPWaUe8cH2QmMRGg==" saltValue="03+CrslAcTFJatxsIHRKI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z+NY3gLSS93gBZ8W4rSrZxTr6AZkUqIIpepq8MWNu4SbMPDEaEJOhHo1nSRGpy+i0i+2/NV/qdBOcT43yKKTUQ==" saltValue="WvTlso6VqccvHHKgcvj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3SnrsXHTjg7RoulvFGh4+kvnu1B7GljkmjthdZ5Fi5EWoHaRuEZW6B3fm07siy9GbXal6NxBDbEXMyhLVe10oQ==" saltValue="CHFh+SIWPqmPYJEt1eLeB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74" t="s">
        <v>3</v>
      </c>
      <c r="D47" s="1174"/>
      <c r="E47" s="1175"/>
      <c r="F47" s="11">
        <v>10.26</v>
      </c>
      <c r="G47" s="12">
        <v>11.42</v>
      </c>
      <c r="H47" s="12">
        <v>23.23</v>
      </c>
      <c r="I47" s="12">
        <v>27.73</v>
      </c>
      <c r="J47" s="13">
        <v>28.3</v>
      </c>
    </row>
    <row r="48" spans="2:10" ht="57.75" customHeight="1" x14ac:dyDescent="0.2">
      <c r="B48" s="14"/>
      <c r="C48" s="1176" t="s">
        <v>4</v>
      </c>
      <c r="D48" s="1176"/>
      <c r="E48" s="1177"/>
      <c r="F48" s="15">
        <v>13.86</v>
      </c>
      <c r="G48" s="16">
        <v>19.690000000000001</v>
      </c>
      <c r="H48" s="16">
        <v>10.99</v>
      </c>
      <c r="I48" s="16">
        <v>10.039999999999999</v>
      </c>
      <c r="J48" s="17">
        <v>16.510000000000002</v>
      </c>
    </row>
    <row r="49" spans="2:10" ht="57.75" customHeight="1" thickBot="1" x14ac:dyDescent="0.25">
      <c r="B49" s="18"/>
      <c r="C49" s="1178" t="s">
        <v>5</v>
      </c>
      <c r="D49" s="1178"/>
      <c r="E49" s="1179"/>
      <c r="F49" s="19">
        <v>6.51</v>
      </c>
      <c r="G49" s="20">
        <v>7.35</v>
      </c>
      <c r="H49" s="20">
        <v>2.3199999999999998</v>
      </c>
      <c r="I49" s="20">
        <v>4.4800000000000004</v>
      </c>
      <c r="J49" s="21">
        <v>8.18</v>
      </c>
    </row>
    <row r="50" spans="2:10" ht="13" x14ac:dyDescent="0.2"/>
  </sheetData>
  <sheetProtection algorithmName="SHA-512" hashValue="DQ1cnnSZPe6xok3vMERgOVQtQwPiK9o4ONKKwL+n6sr63URcEIxPob41CxHFskAwhZ/9FYktCt1nmK+TdwknFg==" saltValue="ye81QWqMc/e3QpQHaozz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84" t="s">
        <v>530</v>
      </c>
      <c r="D34" s="1184"/>
      <c r="E34" s="1185"/>
      <c r="F34" s="32">
        <v>13.31</v>
      </c>
      <c r="G34" s="33">
        <v>19.87</v>
      </c>
      <c r="H34" s="33">
        <v>10.66</v>
      </c>
      <c r="I34" s="33">
        <v>9.41</v>
      </c>
      <c r="J34" s="34">
        <v>15.72</v>
      </c>
      <c r="K34" s="22"/>
      <c r="L34" s="22"/>
      <c r="M34" s="22"/>
      <c r="N34" s="22"/>
      <c r="O34" s="22"/>
      <c r="P34" s="22"/>
    </row>
    <row r="35" spans="1:16" ht="39" customHeight="1" x14ac:dyDescent="0.2">
      <c r="A35" s="22"/>
      <c r="B35" s="35"/>
      <c r="C35" s="1180" t="s">
        <v>531</v>
      </c>
      <c r="D35" s="1180"/>
      <c r="E35" s="1181"/>
      <c r="F35" s="36">
        <v>8.48</v>
      </c>
      <c r="G35" s="37">
        <v>8.09</v>
      </c>
      <c r="H35" s="37">
        <v>7.96</v>
      </c>
      <c r="I35" s="37">
        <v>7.91</v>
      </c>
      <c r="J35" s="38">
        <v>7.82</v>
      </c>
      <c r="K35" s="22"/>
      <c r="L35" s="22"/>
      <c r="M35" s="22"/>
      <c r="N35" s="22"/>
      <c r="O35" s="22"/>
      <c r="P35" s="22"/>
    </row>
    <row r="36" spans="1:16" ht="39" customHeight="1" x14ac:dyDescent="0.2">
      <c r="A36" s="22"/>
      <c r="B36" s="35"/>
      <c r="C36" s="1180" t="s">
        <v>532</v>
      </c>
      <c r="D36" s="1180"/>
      <c r="E36" s="1181"/>
      <c r="F36" s="36">
        <v>3.88</v>
      </c>
      <c r="G36" s="37">
        <v>4.78</v>
      </c>
      <c r="H36" s="37">
        <v>5.89</v>
      </c>
      <c r="I36" s="37">
        <v>6.18</v>
      </c>
      <c r="J36" s="38">
        <v>5.21</v>
      </c>
      <c r="K36" s="22"/>
      <c r="L36" s="22"/>
      <c r="M36" s="22"/>
      <c r="N36" s="22"/>
      <c r="O36" s="22"/>
      <c r="P36" s="22"/>
    </row>
    <row r="37" spans="1:16" ht="39" customHeight="1" x14ac:dyDescent="0.2">
      <c r="A37" s="22"/>
      <c r="B37" s="35"/>
      <c r="C37" s="1180" t="s">
        <v>533</v>
      </c>
      <c r="D37" s="1180"/>
      <c r="E37" s="1181"/>
      <c r="F37" s="36">
        <v>2.3199999999999998</v>
      </c>
      <c r="G37" s="37">
        <v>2.27</v>
      </c>
      <c r="H37" s="37">
        <v>2.34</v>
      </c>
      <c r="I37" s="37">
        <v>1.72</v>
      </c>
      <c r="J37" s="38">
        <v>2.71</v>
      </c>
      <c r="K37" s="22"/>
      <c r="L37" s="22"/>
      <c r="M37" s="22"/>
      <c r="N37" s="22"/>
      <c r="O37" s="22"/>
      <c r="P37" s="22"/>
    </row>
    <row r="38" spans="1:16" ht="39" customHeight="1" x14ac:dyDescent="0.2">
      <c r="A38" s="22"/>
      <c r="B38" s="35"/>
      <c r="C38" s="1180" t="s">
        <v>534</v>
      </c>
      <c r="D38" s="1180"/>
      <c r="E38" s="1181"/>
      <c r="F38" s="36" t="s">
        <v>486</v>
      </c>
      <c r="G38" s="37" t="s">
        <v>486</v>
      </c>
      <c r="H38" s="37" t="s">
        <v>486</v>
      </c>
      <c r="I38" s="37">
        <v>1.45</v>
      </c>
      <c r="J38" s="38">
        <v>1.46</v>
      </c>
      <c r="K38" s="22"/>
      <c r="L38" s="22"/>
      <c r="M38" s="22"/>
      <c r="N38" s="22"/>
      <c r="O38" s="22"/>
      <c r="P38" s="22"/>
    </row>
    <row r="39" spans="1:16" ht="39" customHeight="1" x14ac:dyDescent="0.2">
      <c r="A39" s="22"/>
      <c r="B39" s="35"/>
      <c r="C39" s="1180" t="s">
        <v>535</v>
      </c>
      <c r="D39" s="1180"/>
      <c r="E39" s="1181"/>
      <c r="F39" s="36">
        <v>0.3</v>
      </c>
      <c r="G39" s="37">
        <v>0.26</v>
      </c>
      <c r="H39" s="37">
        <v>0.22</v>
      </c>
      <c r="I39" s="37">
        <v>0.44</v>
      </c>
      <c r="J39" s="38">
        <v>0.45</v>
      </c>
      <c r="K39" s="22"/>
      <c r="L39" s="22"/>
      <c r="M39" s="22"/>
      <c r="N39" s="22"/>
      <c r="O39" s="22"/>
      <c r="P39" s="22"/>
    </row>
    <row r="40" spans="1:16" ht="39" customHeight="1" x14ac:dyDescent="0.2">
      <c r="A40" s="22"/>
      <c r="B40" s="35"/>
      <c r="C40" s="1180" t="s">
        <v>536</v>
      </c>
      <c r="D40" s="1180"/>
      <c r="E40" s="1181"/>
      <c r="F40" s="36">
        <v>0.2</v>
      </c>
      <c r="G40" s="37">
        <v>0.19</v>
      </c>
      <c r="H40" s="37">
        <v>0.19</v>
      </c>
      <c r="I40" s="37">
        <v>0.4</v>
      </c>
      <c r="J40" s="38">
        <v>0.42</v>
      </c>
      <c r="K40" s="22"/>
      <c r="L40" s="22"/>
      <c r="M40" s="22"/>
      <c r="N40" s="22"/>
      <c r="O40" s="22"/>
      <c r="P40" s="22"/>
    </row>
    <row r="41" spans="1:16" ht="39" customHeight="1" x14ac:dyDescent="0.2">
      <c r="A41" s="22"/>
      <c r="B41" s="35"/>
      <c r="C41" s="1180" t="s">
        <v>537</v>
      </c>
      <c r="D41" s="1180"/>
      <c r="E41" s="1181"/>
      <c r="F41" s="36">
        <v>0.24</v>
      </c>
      <c r="G41" s="37" t="s">
        <v>538</v>
      </c>
      <c r="H41" s="37">
        <v>0.1</v>
      </c>
      <c r="I41" s="37">
        <v>0.17</v>
      </c>
      <c r="J41" s="38">
        <v>0.32</v>
      </c>
      <c r="K41" s="22"/>
      <c r="L41" s="22"/>
      <c r="M41" s="22"/>
      <c r="N41" s="22"/>
      <c r="O41" s="22"/>
      <c r="P41" s="22"/>
    </row>
    <row r="42" spans="1:16" ht="39" customHeight="1" x14ac:dyDescent="0.2">
      <c r="A42" s="22"/>
      <c r="B42" s="39"/>
      <c r="C42" s="1180" t="s">
        <v>539</v>
      </c>
      <c r="D42" s="1180"/>
      <c r="E42" s="1181"/>
      <c r="F42" s="36" t="s">
        <v>486</v>
      </c>
      <c r="G42" s="37" t="s">
        <v>486</v>
      </c>
      <c r="H42" s="37" t="s">
        <v>486</v>
      </c>
      <c r="I42" s="37" t="s">
        <v>486</v>
      </c>
      <c r="J42" s="38" t="s">
        <v>486</v>
      </c>
      <c r="K42" s="22"/>
      <c r="L42" s="22"/>
      <c r="M42" s="22"/>
      <c r="N42" s="22"/>
      <c r="O42" s="22"/>
      <c r="P42" s="22"/>
    </row>
    <row r="43" spans="1:16" ht="39" customHeight="1" thickBot="1" x14ac:dyDescent="0.25">
      <c r="A43" s="22"/>
      <c r="B43" s="40"/>
      <c r="C43" s="1182" t="s">
        <v>540</v>
      </c>
      <c r="D43" s="1182"/>
      <c r="E43" s="1183"/>
      <c r="F43" s="41">
        <v>1.1100000000000001</v>
      </c>
      <c r="G43" s="42">
        <v>1.22</v>
      </c>
      <c r="H43" s="42">
        <v>2.19</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DPc/cdO7HLSdBvWyX7ukQHk1fOWZpgjOWzvvMLmo9nncMAblziUqYD/P0UFNs5qnzx+8p9Sm/cMKDC8/7YzOg==" saltValue="bS0OnN68v1Qa0RNZnWyv6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4"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926</v>
      </c>
      <c r="L45" s="58">
        <v>988</v>
      </c>
      <c r="M45" s="58">
        <v>1071</v>
      </c>
      <c r="N45" s="58">
        <v>1077</v>
      </c>
      <c r="O45" s="59">
        <v>1115</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486</v>
      </c>
      <c r="L46" s="62" t="s">
        <v>486</v>
      </c>
      <c r="M46" s="62" t="s">
        <v>486</v>
      </c>
      <c r="N46" s="62" t="s">
        <v>486</v>
      </c>
      <c r="O46" s="63" t="s">
        <v>486</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486</v>
      </c>
      <c r="L47" s="62" t="s">
        <v>486</v>
      </c>
      <c r="M47" s="62" t="s">
        <v>486</v>
      </c>
      <c r="N47" s="62" t="s">
        <v>486</v>
      </c>
      <c r="O47" s="63" t="s">
        <v>486</v>
      </c>
      <c r="P47" s="46"/>
      <c r="Q47" s="46"/>
      <c r="R47" s="46"/>
      <c r="S47" s="46"/>
      <c r="T47" s="46"/>
      <c r="U47" s="46"/>
    </row>
    <row r="48" spans="1:21" ht="30.75" customHeight="1" x14ac:dyDescent="0.2">
      <c r="A48" s="46"/>
      <c r="B48" s="1188"/>
      <c r="C48" s="1189"/>
      <c r="D48" s="60"/>
      <c r="E48" s="1194" t="s">
        <v>13</v>
      </c>
      <c r="F48" s="1194"/>
      <c r="G48" s="1194"/>
      <c r="H48" s="1194"/>
      <c r="I48" s="1194"/>
      <c r="J48" s="1195"/>
      <c r="K48" s="61">
        <v>286</v>
      </c>
      <c r="L48" s="62">
        <v>280</v>
      </c>
      <c r="M48" s="62">
        <v>289</v>
      </c>
      <c r="N48" s="62">
        <v>288</v>
      </c>
      <c r="O48" s="63">
        <v>272</v>
      </c>
      <c r="P48" s="46"/>
      <c r="Q48" s="46"/>
      <c r="R48" s="46"/>
      <c r="S48" s="46"/>
      <c r="T48" s="46"/>
      <c r="U48" s="46"/>
    </row>
    <row r="49" spans="1:21" ht="30.75" customHeight="1" x14ac:dyDescent="0.2">
      <c r="A49" s="46"/>
      <c r="B49" s="1188"/>
      <c r="C49" s="1189"/>
      <c r="D49" s="60"/>
      <c r="E49" s="1194" t="s">
        <v>14</v>
      </c>
      <c r="F49" s="1194"/>
      <c r="G49" s="1194"/>
      <c r="H49" s="1194"/>
      <c r="I49" s="1194"/>
      <c r="J49" s="1195"/>
      <c r="K49" s="61">
        <v>35</v>
      </c>
      <c r="L49" s="62">
        <v>39</v>
      </c>
      <c r="M49" s="62">
        <v>42</v>
      </c>
      <c r="N49" s="62">
        <v>40</v>
      </c>
      <c r="O49" s="63">
        <v>35</v>
      </c>
      <c r="P49" s="46"/>
      <c r="Q49" s="46"/>
      <c r="R49" s="46"/>
      <c r="S49" s="46"/>
      <c r="T49" s="46"/>
      <c r="U49" s="46"/>
    </row>
    <row r="50" spans="1:21" ht="30.75" customHeight="1" x14ac:dyDescent="0.2">
      <c r="A50" s="46"/>
      <c r="B50" s="1188"/>
      <c r="C50" s="1189"/>
      <c r="D50" s="60"/>
      <c r="E50" s="1194" t="s">
        <v>15</v>
      </c>
      <c r="F50" s="1194"/>
      <c r="G50" s="1194"/>
      <c r="H50" s="1194"/>
      <c r="I50" s="1194"/>
      <c r="J50" s="1195"/>
      <c r="K50" s="61" t="s">
        <v>486</v>
      </c>
      <c r="L50" s="62" t="s">
        <v>486</v>
      </c>
      <c r="M50" s="62" t="s">
        <v>486</v>
      </c>
      <c r="N50" s="62" t="s">
        <v>486</v>
      </c>
      <c r="O50" s="63" t="s">
        <v>486</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486</v>
      </c>
      <c r="L51" s="62" t="s">
        <v>486</v>
      </c>
      <c r="M51" s="62" t="s">
        <v>486</v>
      </c>
      <c r="N51" s="62" t="s">
        <v>486</v>
      </c>
      <c r="O51" s="63" t="s">
        <v>486</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704</v>
      </c>
      <c r="L52" s="62">
        <v>718</v>
      </c>
      <c r="M52" s="62">
        <v>740</v>
      </c>
      <c r="N52" s="62">
        <v>737</v>
      </c>
      <c r="O52" s="63">
        <v>755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543</v>
      </c>
      <c r="L53" s="67">
        <v>589</v>
      </c>
      <c r="M53" s="67">
        <v>662</v>
      </c>
      <c r="N53" s="67">
        <v>668</v>
      </c>
      <c r="O53" s="68">
        <v>667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oO2x0ven/Mra4zM3GmQscAjYxgUZIOFanbX++ikvm8EQuqc7Gc8KNrND5L4GhPGfSaZX9ol46QQ8ryQDWnCCw==" saltValue="7wtfHAbps7KAvlvGM5cWj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2" zoomScale="70" zoomScaleNormal="70" zoomScaleSheetLayoutView="100" workbookViewId="0">
      <selection activeCell="M41" sqref="M41:M46"/>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7" t="s">
        <v>30</v>
      </c>
      <c r="C41" s="1218"/>
      <c r="D41" s="103"/>
      <c r="E41" s="1223" t="s">
        <v>31</v>
      </c>
      <c r="F41" s="1223"/>
      <c r="G41" s="1223"/>
      <c r="H41" s="1224"/>
      <c r="I41" s="330">
        <v>11537</v>
      </c>
      <c r="J41" s="331">
        <v>11500</v>
      </c>
      <c r="K41" s="331">
        <v>11246</v>
      </c>
      <c r="L41" s="331">
        <v>12053</v>
      </c>
      <c r="M41" s="332">
        <v>11633</v>
      </c>
    </row>
    <row r="42" spans="2:13" ht="27.75" customHeight="1" x14ac:dyDescent="0.2">
      <c r="B42" s="1219"/>
      <c r="C42" s="1220"/>
      <c r="D42" s="104"/>
      <c r="E42" s="1225" t="s">
        <v>32</v>
      </c>
      <c r="F42" s="1225"/>
      <c r="G42" s="1225"/>
      <c r="H42" s="1226"/>
      <c r="I42" s="333" t="s">
        <v>486</v>
      </c>
      <c r="J42" s="334" t="s">
        <v>486</v>
      </c>
      <c r="K42" s="334" t="s">
        <v>486</v>
      </c>
      <c r="L42" s="334" t="s">
        <v>486</v>
      </c>
      <c r="M42" s="335" t="s">
        <v>486</v>
      </c>
    </row>
    <row r="43" spans="2:13" ht="27.75" customHeight="1" x14ac:dyDescent="0.2">
      <c r="B43" s="1219"/>
      <c r="C43" s="1220"/>
      <c r="D43" s="104"/>
      <c r="E43" s="1225" t="s">
        <v>33</v>
      </c>
      <c r="F43" s="1225"/>
      <c r="G43" s="1225"/>
      <c r="H43" s="1226"/>
      <c r="I43" s="333">
        <v>5274</v>
      </c>
      <c r="J43" s="334">
        <v>4991</v>
      </c>
      <c r="K43" s="334">
        <v>4910</v>
      </c>
      <c r="L43" s="334">
        <v>4820</v>
      </c>
      <c r="M43" s="335">
        <v>4488</v>
      </c>
    </row>
    <row r="44" spans="2:13" ht="27.75" customHeight="1" x14ac:dyDescent="0.2">
      <c r="B44" s="1219"/>
      <c r="C44" s="1220"/>
      <c r="D44" s="104"/>
      <c r="E44" s="1225" t="s">
        <v>34</v>
      </c>
      <c r="F44" s="1225"/>
      <c r="G44" s="1225"/>
      <c r="H44" s="1226"/>
      <c r="I44" s="333">
        <v>238</v>
      </c>
      <c r="J44" s="334">
        <v>202</v>
      </c>
      <c r="K44" s="334">
        <v>162</v>
      </c>
      <c r="L44" s="334">
        <v>124</v>
      </c>
      <c r="M44" s="335">
        <v>140</v>
      </c>
    </row>
    <row r="45" spans="2:13" ht="27.75" customHeight="1" x14ac:dyDescent="0.2">
      <c r="B45" s="1219"/>
      <c r="C45" s="1220"/>
      <c r="D45" s="104"/>
      <c r="E45" s="1225" t="s">
        <v>35</v>
      </c>
      <c r="F45" s="1225"/>
      <c r="G45" s="1225"/>
      <c r="H45" s="1226"/>
      <c r="I45" s="333">
        <v>938</v>
      </c>
      <c r="J45" s="334">
        <v>844</v>
      </c>
      <c r="K45" s="334">
        <v>803</v>
      </c>
      <c r="L45" s="334">
        <v>767</v>
      </c>
      <c r="M45" s="335">
        <v>737</v>
      </c>
    </row>
    <row r="46" spans="2:13" ht="27.75" customHeight="1" x14ac:dyDescent="0.2">
      <c r="B46" s="1219"/>
      <c r="C46" s="1220"/>
      <c r="D46" s="105"/>
      <c r="E46" s="1225" t="s">
        <v>36</v>
      </c>
      <c r="F46" s="1225"/>
      <c r="G46" s="1225"/>
      <c r="H46" s="1226"/>
      <c r="I46" s="333">
        <v>288</v>
      </c>
      <c r="J46" s="334">
        <v>266</v>
      </c>
      <c r="K46" s="334">
        <v>146</v>
      </c>
      <c r="L46" s="334">
        <v>151</v>
      </c>
      <c r="M46" s="335">
        <v>138</v>
      </c>
    </row>
    <row r="47" spans="2:13" ht="27.75" customHeight="1" x14ac:dyDescent="0.2">
      <c r="B47" s="1219"/>
      <c r="C47" s="1220"/>
      <c r="D47" s="106"/>
      <c r="E47" s="1227" t="s">
        <v>37</v>
      </c>
      <c r="F47" s="1228"/>
      <c r="G47" s="1228"/>
      <c r="H47" s="1229"/>
      <c r="I47" s="333" t="s">
        <v>486</v>
      </c>
      <c r="J47" s="334" t="s">
        <v>486</v>
      </c>
      <c r="K47" s="334" t="s">
        <v>486</v>
      </c>
      <c r="L47" s="334" t="s">
        <v>486</v>
      </c>
      <c r="M47" s="335" t="s">
        <v>486</v>
      </c>
    </row>
    <row r="48" spans="2:13" ht="27.75" customHeight="1" x14ac:dyDescent="0.2">
      <c r="B48" s="1219"/>
      <c r="C48" s="1220"/>
      <c r="D48" s="104"/>
      <c r="E48" s="1225" t="s">
        <v>38</v>
      </c>
      <c r="F48" s="1225"/>
      <c r="G48" s="1225"/>
      <c r="H48" s="1226"/>
      <c r="I48" s="333" t="s">
        <v>486</v>
      </c>
      <c r="J48" s="334" t="s">
        <v>486</v>
      </c>
      <c r="K48" s="334" t="s">
        <v>486</v>
      </c>
      <c r="L48" s="334" t="s">
        <v>486</v>
      </c>
      <c r="M48" s="335" t="s">
        <v>486</v>
      </c>
    </row>
    <row r="49" spans="2:13" ht="27.75" customHeight="1" x14ac:dyDescent="0.2">
      <c r="B49" s="1221"/>
      <c r="C49" s="1222"/>
      <c r="D49" s="104"/>
      <c r="E49" s="1225" t="s">
        <v>39</v>
      </c>
      <c r="F49" s="1225"/>
      <c r="G49" s="1225"/>
      <c r="H49" s="1226"/>
      <c r="I49" s="333" t="s">
        <v>486</v>
      </c>
      <c r="J49" s="334" t="s">
        <v>486</v>
      </c>
      <c r="K49" s="334" t="s">
        <v>486</v>
      </c>
      <c r="L49" s="334" t="s">
        <v>486</v>
      </c>
      <c r="M49" s="335" t="s">
        <v>486</v>
      </c>
    </row>
    <row r="50" spans="2:13" ht="27.75" customHeight="1" x14ac:dyDescent="0.2">
      <c r="B50" s="1230" t="s">
        <v>40</v>
      </c>
      <c r="C50" s="1231"/>
      <c r="D50" s="107"/>
      <c r="E50" s="1225" t="s">
        <v>41</v>
      </c>
      <c r="F50" s="1225"/>
      <c r="G50" s="1225"/>
      <c r="H50" s="1226"/>
      <c r="I50" s="333">
        <v>2800</v>
      </c>
      <c r="J50" s="334">
        <v>3176</v>
      </c>
      <c r="K50" s="334">
        <v>3723</v>
      </c>
      <c r="L50" s="334">
        <v>3657</v>
      </c>
      <c r="M50" s="335">
        <v>3520</v>
      </c>
    </row>
    <row r="51" spans="2:13" ht="27.75" customHeight="1" x14ac:dyDescent="0.2">
      <c r="B51" s="1219"/>
      <c r="C51" s="1220"/>
      <c r="D51" s="104"/>
      <c r="E51" s="1225" t="s">
        <v>42</v>
      </c>
      <c r="F51" s="1225"/>
      <c r="G51" s="1225"/>
      <c r="H51" s="1226"/>
      <c r="I51" s="333">
        <v>607</v>
      </c>
      <c r="J51" s="334">
        <v>512</v>
      </c>
      <c r="K51" s="334">
        <v>819</v>
      </c>
      <c r="L51" s="334">
        <v>776</v>
      </c>
      <c r="M51" s="335">
        <v>742</v>
      </c>
    </row>
    <row r="52" spans="2:13" ht="27.75" customHeight="1" x14ac:dyDescent="0.2">
      <c r="B52" s="1221"/>
      <c r="C52" s="1222"/>
      <c r="D52" s="104"/>
      <c r="E52" s="1225" t="s">
        <v>43</v>
      </c>
      <c r="F52" s="1225"/>
      <c r="G52" s="1225"/>
      <c r="H52" s="1226"/>
      <c r="I52" s="333">
        <v>9086</v>
      </c>
      <c r="J52" s="334">
        <v>9081</v>
      </c>
      <c r="K52" s="334">
        <v>9015</v>
      </c>
      <c r="L52" s="334">
        <v>9178</v>
      </c>
      <c r="M52" s="335">
        <v>10309</v>
      </c>
    </row>
    <row r="53" spans="2:13" ht="27.75" customHeight="1" thickBot="1" x14ac:dyDescent="0.25">
      <c r="B53" s="1232" t="s">
        <v>19</v>
      </c>
      <c r="C53" s="1233"/>
      <c r="D53" s="108"/>
      <c r="E53" s="1234" t="s">
        <v>44</v>
      </c>
      <c r="F53" s="1234"/>
      <c r="G53" s="1234"/>
      <c r="H53" s="1235"/>
      <c r="I53" s="336">
        <v>5782</v>
      </c>
      <c r="J53" s="337">
        <v>5034</v>
      </c>
      <c r="K53" s="337">
        <v>3709</v>
      </c>
      <c r="L53" s="337">
        <v>4303</v>
      </c>
      <c r="M53" s="338">
        <v>2565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QF7WXZnvmKpoGxdl+zDguJp0lH5vnm8SHXbHFxF4Tv8QCEWUUxdp1+4oGQWxyJys57woDnIQKb0WcmPTLBjhcg==" saltValue="A1yM/c48+1sAPcgJ/Kar7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44" t="s">
        <v>46</v>
      </c>
      <c r="D55" s="1244"/>
      <c r="E55" s="1245"/>
      <c r="F55" s="339">
        <v>1388</v>
      </c>
      <c r="G55" s="339">
        <v>1704</v>
      </c>
      <c r="H55" s="340">
        <v>1793</v>
      </c>
    </row>
    <row r="56" spans="2:8" ht="52.5" customHeight="1" x14ac:dyDescent="0.2">
      <c r="B56" s="120"/>
      <c r="C56" s="1246" t="s">
        <v>47</v>
      </c>
      <c r="D56" s="1246"/>
      <c r="E56" s="1247"/>
      <c r="F56" s="341">
        <v>236</v>
      </c>
      <c r="G56" s="341">
        <v>236</v>
      </c>
      <c r="H56" s="342">
        <v>235</v>
      </c>
    </row>
    <row r="57" spans="2:8" ht="53.25" customHeight="1" x14ac:dyDescent="0.2">
      <c r="B57" s="120"/>
      <c r="C57" s="1248" t="s">
        <v>48</v>
      </c>
      <c r="D57" s="1248"/>
      <c r="E57" s="1249"/>
      <c r="F57" s="343">
        <v>1645</v>
      </c>
      <c r="G57" s="343">
        <v>1276</v>
      </c>
      <c r="H57" s="344">
        <v>1010</v>
      </c>
    </row>
    <row r="58" spans="2:8" ht="45.75" customHeight="1" x14ac:dyDescent="0.2">
      <c r="B58" s="121"/>
      <c r="C58" s="1236" t="s">
        <v>548</v>
      </c>
      <c r="D58" s="1237"/>
      <c r="E58" s="1238"/>
      <c r="F58" s="345">
        <v>1242</v>
      </c>
      <c r="G58" s="345">
        <v>1064</v>
      </c>
      <c r="H58" s="346">
        <v>884</v>
      </c>
    </row>
    <row r="59" spans="2:8" ht="45.75" customHeight="1" x14ac:dyDescent="0.2">
      <c r="B59" s="121"/>
      <c r="C59" s="1236" t="s">
        <v>549</v>
      </c>
      <c r="D59" s="1237"/>
      <c r="E59" s="1238"/>
      <c r="F59" s="345">
        <v>58</v>
      </c>
      <c r="G59" s="345">
        <v>58</v>
      </c>
      <c r="H59" s="346">
        <v>57</v>
      </c>
    </row>
    <row r="60" spans="2:8" ht="45.75" customHeight="1" x14ac:dyDescent="0.2">
      <c r="B60" s="121"/>
      <c r="C60" s="1236" t="s">
        <v>550</v>
      </c>
      <c r="D60" s="1237"/>
      <c r="E60" s="1238"/>
      <c r="F60" s="345">
        <v>45</v>
      </c>
      <c r="G60" s="345">
        <v>50</v>
      </c>
      <c r="H60" s="346">
        <v>28</v>
      </c>
    </row>
    <row r="61" spans="2:8" ht="45.75" customHeight="1" x14ac:dyDescent="0.2">
      <c r="B61" s="121"/>
      <c r="C61" s="1236" t="s">
        <v>551</v>
      </c>
      <c r="D61" s="1237"/>
      <c r="E61" s="1238"/>
      <c r="F61" s="345">
        <v>43</v>
      </c>
      <c r="G61" s="345">
        <v>43</v>
      </c>
      <c r="H61" s="346">
        <v>23</v>
      </c>
    </row>
    <row r="62" spans="2:8" ht="45.75" customHeight="1" thickBot="1" x14ac:dyDescent="0.25">
      <c r="B62" s="122"/>
      <c r="C62" s="1239" t="s">
        <v>552</v>
      </c>
      <c r="D62" s="1240"/>
      <c r="E62" s="1241"/>
      <c r="F62" s="347">
        <v>9</v>
      </c>
      <c r="G62" s="347">
        <v>8</v>
      </c>
      <c r="H62" s="348">
        <v>8</v>
      </c>
    </row>
    <row r="63" spans="2:8" ht="52.5" customHeight="1" thickBot="1" x14ac:dyDescent="0.25">
      <c r="B63" s="123"/>
      <c r="C63" s="1242" t="s">
        <v>49</v>
      </c>
      <c r="D63" s="1242"/>
      <c r="E63" s="1243"/>
      <c r="F63" s="349">
        <v>3269</v>
      </c>
      <c r="G63" s="349">
        <v>3216</v>
      </c>
      <c r="H63" s="350">
        <v>3039</v>
      </c>
    </row>
    <row r="64" spans="2:8" ht="13" x14ac:dyDescent="0.2"/>
  </sheetData>
  <sheetProtection algorithmName="SHA-512" hashValue="AhLfGDzzpLbnOY6uKrHUNv6CZEiVhGv7tRn215JHeYWe/q0EZ8zHN0vbnvMi7E58AuZDsB3AIjAC8Nl3sBKimw==" saltValue="42oY+I4GSACfPPUA0H5E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3373E-6EF8-43D9-A2D0-30BB45594B6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5" t="s">
        <v>577</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3" x14ac:dyDescent="0.2">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3" x14ac:dyDescent="0.2">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3" x14ac:dyDescent="0.2">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3" x14ac:dyDescent="0.2">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525</v>
      </c>
      <c r="BQ50" s="383"/>
      <c r="BR50" s="383"/>
      <c r="BS50" s="383"/>
      <c r="BT50" s="383"/>
      <c r="BU50" s="383"/>
      <c r="BV50" s="383"/>
      <c r="BW50" s="383"/>
      <c r="BX50" s="383" t="s">
        <v>526</v>
      </c>
      <c r="BY50" s="383"/>
      <c r="BZ50" s="383"/>
      <c r="CA50" s="383"/>
      <c r="CB50" s="383"/>
      <c r="CC50" s="383"/>
      <c r="CD50" s="383"/>
      <c r="CE50" s="383"/>
      <c r="CF50" s="383" t="s">
        <v>527</v>
      </c>
      <c r="CG50" s="383"/>
      <c r="CH50" s="383"/>
      <c r="CI50" s="383"/>
      <c r="CJ50" s="383"/>
      <c r="CK50" s="383"/>
      <c r="CL50" s="383"/>
      <c r="CM50" s="383"/>
      <c r="CN50" s="383" t="s">
        <v>528</v>
      </c>
      <c r="CO50" s="383"/>
      <c r="CP50" s="383"/>
      <c r="CQ50" s="383"/>
      <c r="CR50" s="383"/>
      <c r="CS50" s="383"/>
      <c r="CT50" s="383"/>
      <c r="CU50" s="383"/>
      <c r="CV50" s="383" t="s">
        <v>529</v>
      </c>
      <c r="CW50" s="383"/>
      <c r="CX50" s="383"/>
      <c r="CY50" s="383"/>
      <c r="CZ50" s="383"/>
      <c r="DA50" s="383"/>
      <c r="DB50" s="383"/>
      <c r="DC50" s="383"/>
    </row>
    <row r="51" spans="1:109" ht="13.5" customHeight="1" x14ac:dyDescent="0.2">
      <c r="B51" s="247"/>
      <c r="G51" s="394"/>
      <c r="H51" s="394"/>
      <c r="I51" s="398"/>
      <c r="J51" s="398"/>
      <c r="K51" s="384"/>
      <c r="L51" s="384"/>
      <c r="M51" s="384"/>
      <c r="N51" s="384"/>
      <c r="AM51" s="359"/>
      <c r="AN51" s="382" t="s">
        <v>571</v>
      </c>
      <c r="AO51" s="382"/>
      <c r="AP51" s="382"/>
      <c r="AQ51" s="382"/>
      <c r="AR51" s="382"/>
      <c r="AS51" s="382"/>
      <c r="AT51" s="382"/>
      <c r="AU51" s="382"/>
      <c r="AV51" s="382"/>
      <c r="AW51" s="382"/>
      <c r="AX51" s="382"/>
      <c r="AY51" s="382"/>
      <c r="AZ51" s="382"/>
      <c r="BA51" s="382"/>
      <c r="BB51" s="382" t="s">
        <v>572</v>
      </c>
      <c r="BC51" s="382"/>
      <c r="BD51" s="382"/>
      <c r="BE51" s="382"/>
      <c r="BF51" s="382"/>
      <c r="BG51" s="382"/>
      <c r="BH51" s="382"/>
      <c r="BI51" s="382"/>
      <c r="BJ51" s="382"/>
      <c r="BK51" s="382"/>
      <c r="BL51" s="382"/>
      <c r="BM51" s="382"/>
      <c r="BN51" s="382"/>
      <c r="BO51" s="382"/>
      <c r="BP51" s="379">
        <v>111.9</v>
      </c>
      <c r="BQ51" s="379"/>
      <c r="BR51" s="379"/>
      <c r="BS51" s="379"/>
      <c r="BT51" s="379"/>
      <c r="BU51" s="379"/>
      <c r="BV51" s="379"/>
      <c r="BW51" s="379"/>
      <c r="BX51" s="379">
        <v>92.6</v>
      </c>
      <c r="BY51" s="379"/>
      <c r="BZ51" s="379"/>
      <c r="CA51" s="379"/>
      <c r="CB51" s="379"/>
      <c r="CC51" s="379"/>
      <c r="CD51" s="379"/>
      <c r="CE51" s="379"/>
      <c r="CF51" s="379">
        <v>70.400000000000006</v>
      </c>
      <c r="CG51" s="379"/>
      <c r="CH51" s="379"/>
      <c r="CI51" s="379"/>
      <c r="CJ51" s="379"/>
      <c r="CK51" s="379"/>
      <c r="CL51" s="379"/>
      <c r="CM51" s="379"/>
      <c r="CN51" s="379">
        <v>79.099999999999994</v>
      </c>
      <c r="CO51" s="379"/>
      <c r="CP51" s="379"/>
      <c r="CQ51" s="379"/>
      <c r="CR51" s="379"/>
      <c r="CS51" s="379"/>
      <c r="CT51" s="379"/>
      <c r="CU51" s="379"/>
      <c r="CV51" s="379">
        <v>45.5</v>
      </c>
      <c r="CW51" s="379"/>
      <c r="CX51" s="379"/>
      <c r="CY51" s="379"/>
      <c r="CZ51" s="379"/>
      <c r="DA51" s="379"/>
      <c r="DB51" s="379"/>
      <c r="DC51" s="379"/>
    </row>
    <row r="52" spans="1:109" ht="13" x14ac:dyDescent="0.2">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3" x14ac:dyDescent="0.2">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573</v>
      </c>
      <c r="BC53" s="382"/>
      <c r="BD53" s="382"/>
      <c r="BE53" s="382"/>
      <c r="BF53" s="382"/>
      <c r="BG53" s="382"/>
      <c r="BH53" s="382"/>
      <c r="BI53" s="382"/>
      <c r="BJ53" s="382"/>
      <c r="BK53" s="382"/>
      <c r="BL53" s="382"/>
      <c r="BM53" s="382"/>
      <c r="BN53" s="382"/>
      <c r="BO53" s="382"/>
      <c r="BP53" s="379">
        <v>47.3</v>
      </c>
      <c r="BQ53" s="379"/>
      <c r="BR53" s="379"/>
      <c r="BS53" s="379"/>
      <c r="BT53" s="379"/>
      <c r="BU53" s="379"/>
      <c r="BV53" s="379"/>
      <c r="BW53" s="379"/>
      <c r="BX53" s="379">
        <v>52.4</v>
      </c>
      <c r="BY53" s="379"/>
      <c r="BZ53" s="379"/>
      <c r="CA53" s="379"/>
      <c r="CB53" s="379"/>
      <c r="CC53" s="379"/>
      <c r="CD53" s="379"/>
      <c r="CE53" s="379"/>
      <c r="CF53" s="379">
        <v>46.9</v>
      </c>
      <c r="CG53" s="379"/>
      <c r="CH53" s="379"/>
      <c r="CI53" s="379"/>
      <c r="CJ53" s="379"/>
      <c r="CK53" s="379"/>
      <c r="CL53" s="379"/>
      <c r="CM53" s="379"/>
      <c r="CN53" s="379">
        <v>55.4</v>
      </c>
      <c r="CO53" s="379"/>
      <c r="CP53" s="379"/>
      <c r="CQ53" s="379"/>
      <c r="CR53" s="379"/>
      <c r="CS53" s="379"/>
      <c r="CT53" s="379"/>
      <c r="CU53" s="379"/>
      <c r="CV53" s="379">
        <v>57</v>
      </c>
      <c r="CW53" s="379"/>
      <c r="CX53" s="379"/>
      <c r="CY53" s="379"/>
      <c r="CZ53" s="379"/>
      <c r="DA53" s="379"/>
      <c r="DB53" s="379"/>
      <c r="DC53" s="379"/>
    </row>
    <row r="54" spans="1:109" ht="13" x14ac:dyDescent="0.2">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3" x14ac:dyDescent="0.2">
      <c r="A55" s="358"/>
      <c r="B55" s="247"/>
      <c r="G55" s="377"/>
      <c r="H55" s="377"/>
      <c r="I55" s="377"/>
      <c r="J55" s="377"/>
      <c r="K55" s="384"/>
      <c r="L55" s="384"/>
      <c r="M55" s="384"/>
      <c r="N55" s="384"/>
      <c r="AN55" s="383" t="s">
        <v>574</v>
      </c>
      <c r="AO55" s="383"/>
      <c r="AP55" s="383"/>
      <c r="AQ55" s="383"/>
      <c r="AR55" s="383"/>
      <c r="AS55" s="383"/>
      <c r="AT55" s="383"/>
      <c r="AU55" s="383"/>
      <c r="AV55" s="383"/>
      <c r="AW55" s="383"/>
      <c r="AX55" s="383"/>
      <c r="AY55" s="383"/>
      <c r="AZ55" s="383"/>
      <c r="BA55" s="383"/>
      <c r="BB55" s="382" t="s">
        <v>572</v>
      </c>
      <c r="BC55" s="382"/>
      <c r="BD55" s="382"/>
      <c r="BE55" s="382"/>
      <c r="BF55" s="382"/>
      <c r="BG55" s="382"/>
      <c r="BH55" s="382"/>
      <c r="BI55" s="382"/>
      <c r="BJ55" s="382"/>
      <c r="BK55" s="382"/>
      <c r="BL55" s="382"/>
      <c r="BM55" s="382"/>
      <c r="BN55" s="382"/>
      <c r="BO55" s="382"/>
      <c r="BP55" s="379">
        <v>15.5</v>
      </c>
      <c r="BQ55" s="379"/>
      <c r="BR55" s="379"/>
      <c r="BS55" s="379"/>
      <c r="BT55" s="379"/>
      <c r="BU55" s="379"/>
      <c r="BV55" s="379"/>
      <c r="BW55" s="379"/>
      <c r="BX55" s="379">
        <v>6.5</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3" x14ac:dyDescent="0.2">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3" x14ac:dyDescent="0.2">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573</v>
      </c>
      <c r="BC57" s="382"/>
      <c r="BD57" s="382"/>
      <c r="BE57" s="382"/>
      <c r="BF57" s="382"/>
      <c r="BG57" s="382"/>
      <c r="BH57" s="382"/>
      <c r="BI57" s="382"/>
      <c r="BJ57" s="382"/>
      <c r="BK57" s="382"/>
      <c r="BL57" s="382"/>
      <c r="BM57" s="382"/>
      <c r="BN57" s="382"/>
      <c r="BO57" s="382"/>
      <c r="BP57" s="379">
        <v>61.7</v>
      </c>
      <c r="BQ57" s="379"/>
      <c r="BR57" s="379"/>
      <c r="BS57" s="379"/>
      <c r="BT57" s="379"/>
      <c r="BU57" s="379"/>
      <c r="BV57" s="379"/>
      <c r="BW57" s="379"/>
      <c r="BX57" s="379">
        <v>63.6</v>
      </c>
      <c r="BY57" s="379"/>
      <c r="BZ57" s="379"/>
      <c r="CA57" s="379"/>
      <c r="CB57" s="379"/>
      <c r="CC57" s="379"/>
      <c r="CD57" s="379"/>
      <c r="CE57" s="379"/>
      <c r="CF57" s="379">
        <v>64.7</v>
      </c>
      <c r="CG57" s="379"/>
      <c r="CH57" s="379"/>
      <c r="CI57" s="379"/>
      <c r="CJ57" s="379"/>
      <c r="CK57" s="379"/>
      <c r="CL57" s="379"/>
      <c r="CM57" s="379"/>
      <c r="CN57" s="379">
        <v>66.099999999999994</v>
      </c>
      <c r="CO57" s="379"/>
      <c r="CP57" s="379"/>
      <c r="CQ57" s="379"/>
      <c r="CR57" s="379"/>
      <c r="CS57" s="379"/>
      <c r="CT57" s="379"/>
      <c r="CU57" s="379"/>
      <c r="CV57" s="379">
        <v>67.7</v>
      </c>
      <c r="CW57" s="379"/>
      <c r="CX57" s="379"/>
      <c r="CY57" s="379"/>
      <c r="CZ57" s="379"/>
      <c r="DA57" s="379"/>
      <c r="DB57" s="379"/>
      <c r="DC57" s="379"/>
      <c r="DD57" s="363"/>
      <c r="DE57" s="362"/>
    </row>
    <row r="58" spans="1:109" s="358" customFormat="1" ht="13" x14ac:dyDescent="0.2">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5" t="s">
        <v>578</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3" x14ac:dyDescent="0.2">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3" x14ac:dyDescent="0.2">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3" x14ac:dyDescent="0.2">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3" x14ac:dyDescent="0.2">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525</v>
      </c>
      <c r="BQ72" s="383"/>
      <c r="BR72" s="383"/>
      <c r="BS72" s="383"/>
      <c r="BT72" s="383"/>
      <c r="BU72" s="383"/>
      <c r="BV72" s="383"/>
      <c r="BW72" s="383"/>
      <c r="BX72" s="383" t="s">
        <v>526</v>
      </c>
      <c r="BY72" s="383"/>
      <c r="BZ72" s="383"/>
      <c r="CA72" s="383"/>
      <c r="CB72" s="383"/>
      <c r="CC72" s="383"/>
      <c r="CD72" s="383"/>
      <c r="CE72" s="383"/>
      <c r="CF72" s="383" t="s">
        <v>527</v>
      </c>
      <c r="CG72" s="383"/>
      <c r="CH72" s="383"/>
      <c r="CI72" s="383"/>
      <c r="CJ72" s="383"/>
      <c r="CK72" s="383"/>
      <c r="CL72" s="383"/>
      <c r="CM72" s="383"/>
      <c r="CN72" s="383" t="s">
        <v>528</v>
      </c>
      <c r="CO72" s="383"/>
      <c r="CP72" s="383"/>
      <c r="CQ72" s="383"/>
      <c r="CR72" s="383"/>
      <c r="CS72" s="383"/>
      <c r="CT72" s="383"/>
      <c r="CU72" s="383"/>
      <c r="CV72" s="383" t="s">
        <v>529</v>
      </c>
      <c r="CW72" s="383"/>
      <c r="CX72" s="383"/>
      <c r="CY72" s="383"/>
      <c r="CZ72" s="383"/>
      <c r="DA72" s="383"/>
      <c r="DB72" s="383"/>
      <c r="DC72" s="383"/>
    </row>
    <row r="73" spans="2:107" ht="13" x14ac:dyDescent="0.2">
      <c r="B73" s="247"/>
      <c r="G73" s="394"/>
      <c r="H73" s="394"/>
      <c r="I73" s="394"/>
      <c r="J73" s="394"/>
      <c r="K73" s="378"/>
      <c r="L73" s="378"/>
      <c r="M73" s="378"/>
      <c r="N73" s="378"/>
      <c r="AM73" s="359"/>
      <c r="AN73" s="382" t="s">
        <v>571</v>
      </c>
      <c r="AO73" s="382"/>
      <c r="AP73" s="382"/>
      <c r="AQ73" s="382"/>
      <c r="AR73" s="382"/>
      <c r="AS73" s="382"/>
      <c r="AT73" s="382"/>
      <c r="AU73" s="382"/>
      <c r="AV73" s="382"/>
      <c r="AW73" s="382"/>
      <c r="AX73" s="382"/>
      <c r="AY73" s="382"/>
      <c r="AZ73" s="382"/>
      <c r="BA73" s="382"/>
      <c r="BB73" s="382" t="s">
        <v>572</v>
      </c>
      <c r="BC73" s="382"/>
      <c r="BD73" s="382"/>
      <c r="BE73" s="382"/>
      <c r="BF73" s="382"/>
      <c r="BG73" s="382"/>
      <c r="BH73" s="382"/>
      <c r="BI73" s="382"/>
      <c r="BJ73" s="382"/>
      <c r="BK73" s="382"/>
      <c r="BL73" s="382"/>
      <c r="BM73" s="382"/>
      <c r="BN73" s="382"/>
      <c r="BO73" s="382"/>
      <c r="BP73" s="379">
        <v>111.9</v>
      </c>
      <c r="BQ73" s="379"/>
      <c r="BR73" s="379"/>
      <c r="BS73" s="379"/>
      <c r="BT73" s="379"/>
      <c r="BU73" s="379"/>
      <c r="BV73" s="379"/>
      <c r="BW73" s="379"/>
      <c r="BX73" s="379">
        <v>92.6</v>
      </c>
      <c r="BY73" s="379"/>
      <c r="BZ73" s="379"/>
      <c r="CA73" s="379"/>
      <c r="CB73" s="379"/>
      <c r="CC73" s="379"/>
      <c r="CD73" s="379"/>
      <c r="CE73" s="379"/>
      <c r="CF73" s="379">
        <v>70.400000000000006</v>
      </c>
      <c r="CG73" s="379"/>
      <c r="CH73" s="379"/>
      <c r="CI73" s="379"/>
      <c r="CJ73" s="379"/>
      <c r="CK73" s="379"/>
      <c r="CL73" s="379"/>
      <c r="CM73" s="379"/>
      <c r="CN73" s="379">
        <v>79.099999999999994</v>
      </c>
      <c r="CO73" s="379"/>
      <c r="CP73" s="379"/>
      <c r="CQ73" s="379"/>
      <c r="CR73" s="379"/>
      <c r="CS73" s="379"/>
      <c r="CT73" s="379"/>
      <c r="CU73" s="379"/>
      <c r="CV73" s="379">
        <v>45.5</v>
      </c>
      <c r="CW73" s="379"/>
      <c r="CX73" s="379"/>
      <c r="CY73" s="379"/>
      <c r="CZ73" s="379"/>
      <c r="DA73" s="379"/>
      <c r="DB73" s="379"/>
      <c r="DC73" s="379"/>
    </row>
    <row r="74" spans="2:107" ht="13" x14ac:dyDescent="0.2">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3" x14ac:dyDescent="0.2">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576</v>
      </c>
      <c r="BC75" s="382"/>
      <c r="BD75" s="382"/>
      <c r="BE75" s="382"/>
      <c r="BF75" s="382"/>
      <c r="BG75" s="382"/>
      <c r="BH75" s="382"/>
      <c r="BI75" s="382"/>
      <c r="BJ75" s="382"/>
      <c r="BK75" s="382"/>
      <c r="BL75" s="382"/>
      <c r="BM75" s="382"/>
      <c r="BN75" s="382"/>
      <c r="BO75" s="382"/>
      <c r="BP75" s="379">
        <v>9.6</v>
      </c>
      <c r="BQ75" s="379"/>
      <c r="BR75" s="379"/>
      <c r="BS75" s="379"/>
      <c r="BT75" s="379"/>
      <c r="BU75" s="379"/>
      <c r="BV75" s="379"/>
      <c r="BW75" s="379"/>
      <c r="BX75" s="379">
        <v>10.3</v>
      </c>
      <c r="BY75" s="379"/>
      <c r="BZ75" s="379"/>
      <c r="CA75" s="379"/>
      <c r="CB75" s="379"/>
      <c r="CC75" s="379"/>
      <c r="CD75" s="379"/>
      <c r="CE75" s="379"/>
      <c r="CF75" s="379">
        <v>11.3</v>
      </c>
      <c r="CG75" s="379"/>
      <c r="CH75" s="379"/>
      <c r="CI75" s="379"/>
      <c r="CJ75" s="379"/>
      <c r="CK75" s="379"/>
      <c r="CL75" s="379"/>
      <c r="CM75" s="379"/>
      <c r="CN75" s="379">
        <v>11.9</v>
      </c>
      <c r="CO75" s="379"/>
      <c r="CP75" s="379"/>
      <c r="CQ75" s="379"/>
      <c r="CR75" s="379"/>
      <c r="CS75" s="379"/>
      <c r="CT75" s="379"/>
      <c r="CU75" s="379"/>
      <c r="CV75" s="379">
        <v>12.2</v>
      </c>
      <c r="CW75" s="379"/>
      <c r="CX75" s="379"/>
      <c r="CY75" s="379"/>
      <c r="CZ75" s="379"/>
      <c r="DA75" s="379"/>
      <c r="DB75" s="379"/>
      <c r="DC75" s="379"/>
    </row>
    <row r="76" spans="2:107" ht="13" x14ac:dyDescent="0.2">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3" x14ac:dyDescent="0.2">
      <c r="B77" s="247"/>
      <c r="G77" s="377"/>
      <c r="H77" s="377"/>
      <c r="I77" s="377"/>
      <c r="J77" s="377"/>
      <c r="K77" s="378"/>
      <c r="L77" s="378"/>
      <c r="M77" s="378"/>
      <c r="N77" s="378"/>
      <c r="AN77" s="383" t="s">
        <v>574</v>
      </c>
      <c r="AO77" s="383"/>
      <c r="AP77" s="383"/>
      <c r="AQ77" s="383"/>
      <c r="AR77" s="383"/>
      <c r="AS77" s="383"/>
      <c r="AT77" s="383"/>
      <c r="AU77" s="383"/>
      <c r="AV77" s="383"/>
      <c r="AW77" s="383"/>
      <c r="AX77" s="383"/>
      <c r="AY77" s="383"/>
      <c r="AZ77" s="383"/>
      <c r="BA77" s="383"/>
      <c r="BB77" s="382" t="s">
        <v>572</v>
      </c>
      <c r="BC77" s="382"/>
      <c r="BD77" s="382"/>
      <c r="BE77" s="382"/>
      <c r="BF77" s="382"/>
      <c r="BG77" s="382"/>
      <c r="BH77" s="382"/>
      <c r="BI77" s="382"/>
      <c r="BJ77" s="382"/>
      <c r="BK77" s="382"/>
      <c r="BL77" s="382"/>
      <c r="BM77" s="382"/>
      <c r="BN77" s="382"/>
      <c r="BO77" s="382"/>
      <c r="BP77" s="379">
        <v>15.5</v>
      </c>
      <c r="BQ77" s="379"/>
      <c r="BR77" s="379"/>
      <c r="BS77" s="379"/>
      <c r="BT77" s="379"/>
      <c r="BU77" s="379"/>
      <c r="BV77" s="379"/>
      <c r="BW77" s="379"/>
      <c r="BX77" s="379">
        <v>6.5</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3" x14ac:dyDescent="0.2">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3" x14ac:dyDescent="0.2">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576</v>
      </c>
      <c r="BC79" s="382"/>
      <c r="BD79" s="382"/>
      <c r="BE79" s="382"/>
      <c r="BF79" s="382"/>
      <c r="BG79" s="382"/>
      <c r="BH79" s="382"/>
      <c r="BI79" s="382"/>
      <c r="BJ79" s="382"/>
      <c r="BK79" s="382"/>
      <c r="BL79" s="382"/>
      <c r="BM79" s="382"/>
      <c r="BN79" s="382"/>
      <c r="BO79" s="382"/>
      <c r="BP79" s="379">
        <v>6.4</v>
      </c>
      <c r="BQ79" s="379"/>
      <c r="BR79" s="379"/>
      <c r="BS79" s="379"/>
      <c r="BT79" s="379"/>
      <c r="BU79" s="379"/>
      <c r="BV79" s="379"/>
      <c r="BW79" s="379"/>
      <c r="BX79" s="379">
        <v>5.9</v>
      </c>
      <c r="BY79" s="379"/>
      <c r="BZ79" s="379"/>
      <c r="CA79" s="379"/>
      <c r="CB79" s="379"/>
      <c r="CC79" s="379"/>
      <c r="CD79" s="379"/>
      <c r="CE79" s="379"/>
      <c r="CF79" s="379">
        <v>6.1</v>
      </c>
      <c r="CG79" s="379"/>
      <c r="CH79" s="379"/>
      <c r="CI79" s="379"/>
      <c r="CJ79" s="379"/>
      <c r="CK79" s="379"/>
      <c r="CL79" s="379"/>
      <c r="CM79" s="379"/>
      <c r="CN79" s="379">
        <v>6.5</v>
      </c>
      <c r="CO79" s="379"/>
      <c r="CP79" s="379"/>
      <c r="CQ79" s="379"/>
      <c r="CR79" s="379"/>
      <c r="CS79" s="379"/>
      <c r="CT79" s="379"/>
      <c r="CU79" s="379"/>
      <c r="CV79" s="379">
        <v>6.6</v>
      </c>
      <c r="CW79" s="379"/>
      <c r="CX79" s="379"/>
      <c r="CY79" s="379"/>
      <c r="CZ79" s="379"/>
      <c r="DA79" s="379"/>
      <c r="DB79" s="379"/>
      <c r="DC79" s="379"/>
    </row>
    <row r="80" spans="2:107" ht="13" x14ac:dyDescent="0.2">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nonvm0Zx982CvABGn0Q+uwFq9fpdh5Ja1S61cEdsdOspHX91x1Qt7FRd2M3d85d3UF+4AK41z2r9QvcZCnQFHg==" saltValue="8EChSq9QVuTyNvFkaeszm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32A0A-F872-422A-AB81-45D90202738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m7Iucld2dI2kNDi8ASEDIpYh0HhfzxEKCNmmVm2hCQuuIsChnw5AH2K3U4QyMGdZNWD7d1QwfIZ9KGRas3wuoQ==" saltValue="8ZCTjtInDAvQjDXo3r812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BB-971A-4B03-9931-39ED4A952F77}">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u42Rvtzy6GFy8Qt/LoRe6zwDoepun82qlLtFXoRIsB/5STZhgeiF4OHJf4jICVog9piByottqdU+KmCyxhBkQ==" saltValue="Li9I1dhUJ1fRIt3urucyH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53780</v>
      </c>
      <c r="E3" s="142"/>
      <c r="F3" s="143">
        <v>52068</v>
      </c>
      <c r="G3" s="144"/>
      <c r="H3" s="145"/>
    </row>
    <row r="4" spans="1:8" x14ac:dyDescent="0.2">
      <c r="A4" s="146"/>
      <c r="B4" s="147"/>
      <c r="C4" s="148"/>
      <c r="D4" s="149">
        <v>9637</v>
      </c>
      <c r="E4" s="150"/>
      <c r="F4" s="151">
        <v>26936</v>
      </c>
      <c r="G4" s="152"/>
      <c r="H4" s="153"/>
    </row>
    <row r="5" spans="1:8" x14ac:dyDescent="0.2">
      <c r="A5" s="134" t="s">
        <v>519</v>
      </c>
      <c r="B5" s="139"/>
      <c r="C5" s="140"/>
      <c r="D5" s="141">
        <v>44970</v>
      </c>
      <c r="E5" s="142"/>
      <c r="F5" s="143">
        <v>56181</v>
      </c>
      <c r="G5" s="144"/>
      <c r="H5" s="145"/>
    </row>
    <row r="6" spans="1:8" x14ac:dyDescent="0.2">
      <c r="A6" s="146"/>
      <c r="B6" s="147"/>
      <c r="C6" s="148"/>
      <c r="D6" s="149">
        <v>18261</v>
      </c>
      <c r="E6" s="150"/>
      <c r="F6" s="151">
        <v>32039</v>
      </c>
      <c r="G6" s="152"/>
      <c r="H6" s="153"/>
    </row>
    <row r="7" spans="1:8" x14ac:dyDescent="0.2">
      <c r="A7" s="134" t="s">
        <v>520</v>
      </c>
      <c r="B7" s="139"/>
      <c r="C7" s="140"/>
      <c r="D7" s="141">
        <v>55271</v>
      </c>
      <c r="E7" s="142"/>
      <c r="F7" s="143">
        <v>47730</v>
      </c>
      <c r="G7" s="144"/>
      <c r="H7" s="145"/>
    </row>
    <row r="8" spans="1:8" x14ac:dyDescent="0.2">
      <c r="A8" s="146"/>
      <c r="B8" s="147"/>
      <c r="C8" s="148"/>
      <c r="D8" s="149">
        <v>30592</v>
      </c>
      <c r="E8" s="150"/>
      <c r="F8" s="151">
        <v>26378</v>
      </c>
      <c r="G8" s="152"/>
      <c r="H8" s="153"/>
    </row>
    <row r="9" spans="1:8" x14ac:dyDescent="0.2">
      <c r="A9" s="134" t="s">
        <v>521</v>
      </c>
      <c r="B9" s="139"/>
      <c r="C9" s="140"/>
      <c r="D9" s="141">
        <v>132263</v>
      </c>
      <c r="E9" s="142"/>
      <c r="F9" s="143">
        <v>61921</v>
      </c>
      <c r="G9" s="144"/>
      <c r="H9" s="145"/>
    </row>
    <row r="10" spans="1:8" x14ac:dyDescent="0.2">
      <c r="A10" s="146"/>
      <c r="B10" s="147"/>
      <c r="C10" s="148"/>
      <c r="D10" s="149">
        <v>21875</v>
      </c>
      <c r="E10" s="150"/>
      <c r="F10" s="151">
        <v>34719</v>
      </c>
      <c r="G10" s="152"/>
      <c r="H10" s="153"/>
    </row>
    <row r="11" spans="1:8" x14ac:dyDescent="0.2">
      <c r="A11" s="134" t="s">
        <v>522</v>
      </c>
      <c r="B11" s="139"/>
      <c r="C11" s="140"/>
      <c r="D11" s="141">
        <v>45780</v>
      </c>
      <c r="E11" s="142"/>
      <c r="F11" s="143">
        <v>62764</v>
      </c>
      <c r="G11" s="144"/>
      <c r="H11" s="145"/>
    </row>
    <row r="12" spans="1:8" x14ac:dyDescent="0.2">
      <c r="A12" s="146"/>
      <c r="B12" s="147"/>
      <c r="C12" s="154"/>
      <c r="D12" s="149">
        <v>28748</v>
      </c>
      <c r="E12" s="150"/>
      <c r="F12" s="151">
        <v>36476</v>
      </c>
      <c r="G12" s="152"/>
      <c r="H12" s="153"/>
    </row>
    <row r="13" spans="1:8" x14ac:dyDescent="0.2">
      <c r="A13" s="134"/>
      <c r="B13" s="139"/>
      <c r="C13" s="140"/>
      <c r="D13" s="141">
        <v>66413</v>
      </c>
      <c r="E13" s="142"/>
      <c r="F13" s="143">
        <v>56133</v>
      </c>
      <c r="G13" s="155"/>
      <c r="H13" s="145"/>
    </row>
    <row r="14" spans="1:8" x14ac:dyDescent="0.2">
      <c r="A14" s="146"/>
      <c r="B14" s="147"/>
      <c r="C14" s="148"/>
      <c r="D14" s="149">
        <v>21823</v>
      </c>
      <c r="E14" s="150"/>
      <c r="F14" s="151">
        <v>31310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13.86</v>
      </c>
      <c r="C19" s="156">
        <f>ROUND(VALUE(SUBSTITUTE(実質収支比率等に係る経年分析!G$48,"▲","-")),2)</f>
        <v>19.690000000000001</v>
      </c>
      <c r="D19" s="156">
        <f>ROUND(VALUE(SUBSTITUTE(実質収支比率等に係る経年分析!H$48,"▲","-")),2)</f>
        <v>10.99</v>
      </c>
      <c r="E19" s="156">
        <f>ROUND(VALUE(SUBSTITUTE(実質収支比率等に係る経年分析!I$48,"▲","-")),2)</f>
        <v>10.039999999999999</v>
      </c>
      <c r="F19" s="156">
        <f>ROUND(VALUE(SUBSTITUTE(実質収支比率等に係る経年分析!J$48,"▲","-")),2)</f>
        <v>16.510000000000002</v>
      </c>
    </row>
    <row r="20" spans="1:11" x14ac:dyDescent="0.2">
      <c r="A20" s="156" t="s">
        <v>53</v>
      </c>
      <c r="B20" s="156">
        <f>ROUND(VALUE(SUBSTITUTE(実質収支比率等に係る経年分析!F$47,"▲","-")),2)</f>
        <v>10.26</v>
      </c>
      <c r="C20" s="156">
        <f>ROUND(VALUE(SUBSTITUTE(実質収支比率等に係る経年分析!G$47,"▲","-")),2)</f>
        <v>11.42</v>
      </c>
      <c r="D20" s="156">
        <f>ROUND(VALUE(SUBSTITUTE(実質収支比率等に係る経年分析!H$47,"▲","-")),2)</f>
        <v>23.23</v>
      </c>
      <c r="E20" s="156">
        <f>ROUND(VALUE(SUBSTITUTE(実質収支比率等に係る経年分析!I$47,"▲","-")),2)</f>
        <v>27.73</v>
      </c>
      <c r="F20" s="156">
        <f>ROUND(VALUE(SUBSTITUTE(実質収支比率等に係る経年分析!J$47,"▲","-")),2)</f>
        <v>28.3</v>
      </c>
    </row>
    <row r="21" spans="1:11" x14ac:dyDescent="0.2">
      <c r="A21" s="156" t="s">
        <v>54</v>
      </c>
      <c r="B21" s="156">
        <f>IF(ISNUMBER(VALUE(SUBSTITUTE(実質収支比率等に係る経年分析!F$49,"▲","-"))),ROUND(VALUE(SUBSTITUTE(実質収支比率等に係る経年分析!F$49,"▲","-")),2),NA())</f>
        <v>6.51</v>
      </c>
      <c r="C21" s="156">
        <f>IF(ISNUMBER(VALUE(SUBSTITUTE(実質収支比率等に係る経年分析!G$49,"▲","-"))),ROUND(VALUE(SUBSTITUTE(実質収支比率等に係る経年分析!G$49,"▲","-")),2),NA())</f>
        <v>7.35</v>
      </c>
      <c r="D21" s="156">
        <f>IF(ISNUMBER(VALUE(SUBSTITUTE(実質収支比率等に係る経年分析!H$49,"▲","-"))),ROUND(VALUE(SUBSTITUTE(実質収支比率等に係る経年分析!H$49,"▲","-")),2),NA())</f>
        <v>2.3199999999999998</v>
      </c>
      <c r="E21" s="156">
        <f>IF(ISNUMBER(VALUE(SUBSTITUTE(実質収支比率等に係る経年分析!I$49,"▲","-"))),ROUND(VALUE(SUBSTITUTE(実質収支比率等に係る経年分析!I$49,"▲","-")),2),NA())</f>
        <v>4.4800000000000004</v>
      </c>
      <c r="F21" s="156">
        <f>IF(ISNUMBER(VALUE(SUBSTITUTE(実質収支比率等に係る経年分析!J$49,"▲","-"))),ROUND(VALUE(SUBSTITUTE(実質収支比率等に係る経年分析!J$49,"▲","-")),2),NA())</f>
        <v>8.18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1.1100000000000001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1.22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2.19</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斎宮跡保存事業特別会計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0.24</v>
      </c>
      <c r="D29" s="157">
        <f>IF(ROUND(VALUE(SUBSTITUTE(連結実質赤字比率に係る赤字・黒字の構成分析!G$41,"▲", "-")), 2) &lt; 0, ABS(ROUND(VALUE(SUBSTITUTE(連結実質赤字比率に係る赤字・黒字の構成分析!G$41,"▲", "-")), 2)), NA())</f>
        <v>0.45</v>
      </c>
      <c r="E29" s="157" t="e">
        <f>IF(ROUND(VALUE(SUBSTITUTE(連結実質赤字比率に係る赤字・黒字の構成分析!G$41,"▲", "-")), 2) &gt;= 0, ABS(ROUND(VALUE(SUBSTITUTE(連結実質赤字比率に係る赤字・黒字の構成分析!G$41,"▲", "-")), 2)), NA())</f>
        <v>#N/A</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0.32</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0.42</v>
      </c>
    </row>
    <row r="31" spans="1:11" x14ac:dyDescent="0.2">
      <c r="A31" s="157" t="str">
        <f>IF(連結実質赤字比率に係る赤字・黒字の構成分析!C$39="",NA(),連結実質赤字比率に係る赤字・黒字の構成分析!C$39)</f>
        <v>住宅新築資金等貸付事業特別会計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0.45</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1.46</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2.3199999999999998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2.34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3.88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4.78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6.18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5.21</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8.48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8.09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7.91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7.82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19.87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10.66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704</v>
      </c>
      <c r="E42" s="158"/>
      <c r="F42" s="158"/>
      <c r="G42" s="158">
        <f>'実質公債費比率（分子）の構造'!L$52</f>
        <v>718</v>
      </c>
      <c r="H42" s="158"/>
      <c r="I42" s="158"/>
      <c r="J42" s="158">
        <f>'実質公債費比率（分子）の構造'!M$52</f>
        <v>740</v>
      </c>
      <c r="K42" s="158"/>
      <c r="L42" s="158"/>
      <c r="M42" s="158">
        <f>'実質公債費比率（分子）の構造'!N$52</f>
        <v>737</v>
      </c>
      <c r="N42" s="158"/>
      <c r="O42" s="158"/>
      <c r="P42" s="158">
        <f>'実質公債費比率（分子）の構造'!O$52</f>
        <v>755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35</v>
      </c>
      <c r="C45" s="158"/>
      <c r="D45" s="158"/>
      <c r="E45" s="158">
        <f>'実質公債費比率（分子）の構造'!L$49</f>
        <v>39</v>
      </c>
      <c r="F45" s="158"/>
      <c r="G45" s="158"/>
      <c r="H45" s="158">
        <f>'実質公債費比率（分子）の構造'!M$49</f>
        <v>42</v>
      </c>
      <c r="I45" s="158"/>
      <c r="J45" s="158"/>
      <c r="K45" s="158">
        <f>'実質公債費比率（分子）の構造'!N$49</f>
        <v>40</v>
      </c>
      <c r="L45" s="158"/>
      <c r="M45" s="158"/>
      <c r="N45" s="158">
        <f>'実質公債費比率（分子）の構造'!O$49</f>
        <v>35</v>
      </c>
      <c r="O45" s="158"/>
      <c r="P45" s="158"/>
    </row>
    <row r="46" spans="1:16" x14ac:dyDescent="0.2">
      <c r="A46" s="158" t="s">
        <v>64</v>
      </c>
      <c r="B46" s="158">
        <f>'実質公債費比率（分子）の構造'!K$48</f>
        <v>286</v>
      </c>
      <c r="C46" s="158"/>
      <c r="D46" s="158"/>
      <c r="E46" s="158">
        <f>'実質公債費比率（分子）の構造'!L$48</f>
        <v>280</v>
      </c>
      <c r="F46" s="158"/>
      <c r="G46" s="158"/>
      <c r="H46" s="158">
        <f>'実質公債費比率（分子）の構造'!M$48</f>
        <v>289</v>
      </c>
      <c r="I46" s="158"/>
      <c r="J46" s="158"/>
      <c r="K46" s="158">
        <f>'実質公債費比率（分子）の構造'!N$48</f>
        <v>288</v>
      </c>
      <c r="L46" s="158"/>
      <c r="M46" s="158"/>
      <c r="N46" s="158">
        <f>'実質公債費比率（分子）の構造'!O$48</f>
        <v>272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926</v>
      </c>
      <c r="C49" s="158"/>
      <c r="D49" s="158"/>
      <c r="E49" s="158">
        <f>'実質公債費比率（分子）の構造'!L$45</f>
        <v>988</v>
      </c>
      <c r="F49" s="158"/>
      <c r="G49" s="158"/>
      <c r="H49" s="158">
        <f>'実質公債費比率（分子）の構造'!M$45</f>
        <v>1071</v>
      </c>
      <c r="I49" s="158"/>
      <c r="J49" s="158"/>
      <c r="K49" s="158">
        <f>'実質公債費比率（分子）の構造'!N$45</f>
        <v>1077</v>
      </c>
      <c r="L49" s="158"/>
      <c r="M49" s="158"/>
      <c r="N49" s="158">
        <f>'実質公債費比率（分子）の構造'!O$45</f>
        <v>1115</v>
      </c>
      <c r="O49" s="158"/>
      <c r="P49" s="158"/>
    </row>
    <row r="50" spans="1:16" x14ac:dyDescent="0.2">
      <c r="A50" s="158" t="s">
        <v>67</v>
      </c>
      <c r="B50" s="158" t="e">
        <f>NA()</f>
        <v>#N/A</v>
      </c>
      <c r="C50" s="158">
        <f>IF(ISNUMBER('実質公債費比率（分子）の構造'!K$53),'実質公債費比率（分子）の構造'!K$53,NA())</f>
        <v>543</v>
      </c>
      <c r="D50" s="158" t="e">
        <f>NA()</f>
        <v>#N/A</v>
      </c>
      <c r="E50" s="158" t="e">
        <f>NA()</f>
        <v>#N/A</v>
      </c>
      <c r="F50" s="158">
        <f>IF(ISNUMBER('実質公債費比率（分子）の構造'!L$53),'実質公債費比率（分子）の構造'!L$53,NA())</f>
        <v>589</v>
      </c>
      <c r="G50" s="158" t="e">
        <f>NA()</f>
        <v>#N/A</v>
      </c>
      <c r="H50" s="158" t="e">
        <f>NA()</f>
        <v>#N/A</v>
      </c>
      <c r="I50" s="158">
        <f>IF(ISNUMBER('実質公債費比率（分子）の構造'!M$53),'実質公債費比率（分子）の構造'!M$53,NA())</f>
        <v>662</v>
      </c>
      <c r="J50" s="158" t="e">
        <f>NA()</f>
        <v>#N/A</v>
      </c>
      <c r="K50" s="158" t="e">
        <f>NA()</f>
        <v>#N/A</v>
      </c>
      <c r="L50" s="158">
        <f>IF(ISNUMBER('実質公債費比率（分子）の構造'!N$53),'実質公債費比率（分子）の構造'!N$53,NA())</f>
        <v>668</v>
      </c>
      <c r="M50" s="158" t="e">
        <f>NA()</f>
        <v>#N/A</v>
      </c>
      <c r="N50" s="158" t="e">
        <f>NA()</f>
        <v>#N/A</v>
      </c>
      <c r="O50" s="158">
        <f>IF(ISNUMBER('実質公債費比率（分子）の構造'!O$53),'実質公債費比率（分子）の構造'!O$53,NA())</f>
        <v>667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9086</v>
      </c>
      <c r="E56" s="157"/>
      <c r="F56" s="157"/>
      <c r="G56" s="157">
        <f>'将来負担比率（分子）の構造'!J$52</f>
        <v>9081</v>
      </c>
      <c r="H56" s="157"/>
      <c r="I56" s="157"/>
      <c r="J56" s="157">
        <f>'将来負担比率（分子）の構造'!K$52</f>
        <v>9015</v>
      </c>
      <c r="K56" s="157"/>
      <c r="L56" s="157"/>
      <c r="M56" s="157">
        <f>'将来負担比率（分子）の構造'!L$52</f>
        <v>9178</v>
      </c>
      <c r="N56" s="157"/>
      <c r="O56" s="157"/>
      <c r="P56" s="157">
        <f>'将来負担比率（分子）の構造'!M$52</f>
        <v>10309</v>
      </c>
    </row>
    <row r="57" spans="1:16" x14ac:dyDescent="0.2">
      <c r="A57" s="157" t="s">
        <v>42</v>
      </c>
      <c r="B57" s="157"/>
      <c r="C57" s="157"/>
      <c r="D57" s="157">
        <f>'将来負担比率（分子）の構造'!I$51</f>
        <v>607</v>
      </c>
      <c r="E57" s="157"/>
      <c r="F57" s="157"/>
      <c r="G57" s="157">
        <f>'将来負担比率（分子）の構造'!J$51</f>
        <v>512</v>
      </c>
      <c r="H57" s="157"/>
      <c r="I57" s="157"/>
      <c r="J57" s="157">
        <f>'将来負担比率（分子）の構造'!K$51</f>
        <v>819</v>
      </c>
      <c r="K57" s="157"/>
      <c r="L57" s="157"/>
      <c r="M57" s="157">
        <f>'将来負担比率（分子）の構造'!L$51</f>
        <v>776</v>
      </c>
      <c r="N57" s="157"/>
      <c r="O57" s="157"/>
      <c r="P57" s="157">
        <f>'将来負担比率（分子）の構造'!M$51</f>
        <v>742</v>
      </c>
    </row>
    <row r="58" spans="1:16" x14ac:dyDescent="0.2">
      <c r="A58" s="157" t="s">
        <v>41</v>
      </c>
      <c r="B58" s="157"/>
      <c r="C58" s="157"/>
      <c r="D58" s="157">
        <f>'将来負担比率（分子）の構造'!I$50</f>
        <v>2800</v>
      </c>
      <c r="E58" s="157"/>
      <c r="F58" s="157"/>
      <c r="G58" s="157">
        <f>'将来負担比率（分子）の構造'!J$50</f>
        <v>3176</v>
      </c>
      <c r="H58" s="157"/>
      <c r="I58" s="157"/>
      <c r="J58" s="157">
        <f>'将来負担比率（分子）の構造'!K$50</f>
        <v>3723</v>
      </c>
      <c r="K58" s="157"/>
      <c r="L58" s="157"/>
      <c r="M58" s="157">
        <f>'将来負担比率（分子）の構造'!L$50</f>
        <v>3657</v>
      </c>
      <c r="N58" s="157"/>
      <c r="O58" s="157"/>
      <c r="P58" s="157">
        <f>'将来負担比率（分子）の構造'!M$50</f>
        <v>3520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288</v>
      </c>
      <c r="C61" s="157"/>
      <c r="D61" s="157"/>
      <c r="E61" s="157">
        <f>'将来負担比率（分子）の構造'!J$46</f>
        <v>266</v>
      </c>
      <c r="F61" s="157"/>
      <c r="G61" s="157"/>
      <c r="H61" s="157">
        <f>'将来負担比率（分子）の構造'!K$46</f>
        <v>146</v>
      </c>
      <c r="I61" s="157"/>
      <c r="J61" s="157"/>
      <c r="K61" s="157">
        <f>'将来負担比率（分子）の構造'!L$46</f>
        <v>151</v>
      </c>
      <c r="L61" s="157"/>
      <c r="M61" s="157"/>
      <c r="N61" s="157">
        <f>'将来負担比率（分子）の構造'!M$46</f>
        <v>138</v>
      </c>
      <c r="O61" s="157"/>
      <c r="P61" s="157"/>
    </row>
    <row r="62" spans="1:16" x14ac:dyDescent="0.2">
      <c r="A62" s="157" t="s">
        <v>35</v>
      </c>
      <c r="B62" s="157">
        <f>'将来負担比率（分子）の構造'!I$45</f>
        <v>938</v>
      </c>
      <c r="C62" s="157"/>
      <c r="D62" s="157"/>
      <c r="E62" s="157">
        <f>'将来負担比率（分子）の構造'!J$45</f>
        <v>844</v>
      </c>
      <c r="F62" s="157"/>
      <c r="G62" s="157"/>
      <c r="H62" s="157">
        <f>'将来負担比率（分子）の構造'!K$45</f>
        <v>803</v>
      </c>
      <c r="I62" s="157"/>
      <c r="J62" s="157"/>
      <c r="K62" s="157">
        <f>'将来負担比率（分子）の構造'!L$45</f>
        <v>767</v>
      </c>
      <c r="L62" s="157"/>
      <c r="M62" s="157"/>
      <c r="N62" s="157">
        <f>'将来負担比率（分子）の構造'!M$45</f>
        <v>737</v>
      </c>
      <c r="O62" s="157"/>
      <c r="P62" s="157"/>
    </row>
    <row r="63" spans="1:16" x14ac:dyDescent="0.2">
      <c r="A63" s="157" t="s">
        <v>34</v>
      </c>
      <c r="B63" s="157">
        <f>'将来負担比率（分子）の構造'!I$44</f>
        <v>238</v>
      </c>
      <c r="C63" s="157"/>
      <c r="D63" s="157"/>
      <c r="E63" s="157">
        <f>'将来負担比率（分子）の構造'!J$44</f>
        <v>202</v>
      </c>
      <c r="F63" s="157"/>
      <c r="G63" s="157"/>
      <c r="H63" s="157">
        <f>'将来負担比率（分子）の構造'!K$44</f>
        <v>162</v>
      </c>
      <c r="I63" s="157"/>
      <c r="J63" s="157"/>
      <c r="K63" s="157">
        <f>'将来負担比率（分子）の構造'!L$44</f>
        <v>124</v>
      </c>
      <c r="L63" s="157"/>
      <c r="M63" s="157"/>
      <c r="N63" s="157">
        <f>'将来負担比率（分子）の構造'!M$44</f>
        <v>140</v>
      </c>
      <c r="O63" s="157"/>
      <c r="P63" s="157"/>
    </row>
    <row r="64" spans="1:16" x14ac:dyDescent="0.2">
      <c r="A64" s="157" t="s">
        <v>33</v>
      </c>
      <c r="B64" s="157">
        <f>'将来負担比率（分子）の構造'!I$43</f>
        <v>5274</v>
      </c>
      <c r="C64" s="157"/>
      <c r="D64" s="157"/>
      <c r="E64" s="157">
        <f>'将来負担比率（分子）の構造'!J$43</f>
        <v>4991</v>
      </c>
      <c r="F64" s="157"/>
      <c r="G64" s="157"/>
      <c r="H64" s="157">
        <f>'将来負担比率（分子）の構造'!K$43</f>
        <v>4910</v>
      </c>
      <c r="I64" s="157"/>
      <c r="J64" s="157"/>
      <c r="K64" s="157">
        <f>'将来負担比率（分子）の構造'!L$43</f>
        <v>4820</v>
      </c>
      <c r="L64" s="157"/>
      <c r="M64" s="157"/>
      <c r="N64" s="157">
        <f>'将来負担比率（分子）の構造'!M$43</f>
        <v>4488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11537</v>
      </c>
      <c r="C66" s="157"/>
      <c r="D66" s="157"/>
      <c r="E66" s="157">
        <f>'将来負担比率（分子）の構造'!J$41</f>
        <v>11500</v>
      </c>
      <c r="F66" s="157"/>
      <c r="G66" s="157"/>
      <c r="H66" s="157">
        <f>'将来負担比率（分子）の構造'!K$41</f>
        <v>11246</v>
      </c>
      <c r="I66" s="157"/>
      <c r="J66" s="157"/>
      <c r="K66" s="157">
        <f>'将来負担比率（分子）の構造'!L$41</f>
        <v>12053</v>
      </c>
      <c r="L66" s="157"/>
      <c r="M66" s="157"/>
      <c r="N66" s="157">
        <f>'将来負担比率（分子）の構造'!M$41</f>
        <v>11633</v>
      </c>
      <c r="O66" s="157"/>
      <c r="P66" s="157"/>
    </row>
    <row r="67" spans="1:16" x14ac:dyDescent="0.2">
      <c r="A67" s="157" t="s">
        <v>71</v>
      </c>
      <c r="B67" s="157" t="e">
        <f>NA()</f>
        <v>#N/A</v>
      </c>
      <c r="C67" s="157">
        <f>IF(ISNUMBER('将来負担比率（分子）の構造'!I$53), IF('将来負担比率（分子）の構造'!I$53 &lt; 0, 0, '将来負担比率（分子）の構造'!I$53), NA())</f>
        <v>5782</v>
      </c>
      <c r="D67" s="157" t="e">
        <f>NA()</f>
        <v>#N/A</v>
      </c>
      <c r="E67" s="157" t="e">
        <f>NA()</f>
        <v>#N/A</v>
      </c>
      <c r="F67" s="157">
        <f>IF(ISNUMBER('将来負担比率（分子）の構造'!J$53), IF('将来負担比率（分子）の構造'!J$53 &lt; 0, 0, '将来負担比率（分子）の構造'!J$53), NA())</f>
        <v>5034</v>
      </c>
      <c r="G67" s="157" t="e">
        <f>NA()</f>
        <v>#N/A</v>
      </c>
      <c r="H67" s="157" t="e">
        <f>NA()</f>
        <v>#N/A</v>
      </c>
      <c r="I67" s="157">
        <f>IF(ISNUMBER('将来負担比率（分子）の構造'!K$53), IF('将来負担比率（分子）の構造'!K$53 &lt; 0, 0, '将来負担比率（分子）の構造'!K$53), NA())</f>
        <v>3709</v>
      </c>
      <c r="J67" s="157" t="e">
        <f>NA()</f>
        <v>#N/A</v>
      </c>
      <c r="K67" s="157" t="e">
        <f>NA()</f>
        <v>#N/A</v>
      </c>
      <c r="L67" s="157">
        <f>IF(ISNUMBER('将来負担比率（分子）の構造'!L$53), IF('将来負担比率（分子）の構造'!L$53 &lt; 0, 0, '将来負担比率（分子）の構造'!L$53), NA())</f>
        <v>4303</v>
      </c>
      <c r="M67" s="157" t="e">
        <f>NA()</f>
        <v>#N/A</v>
      </c>
      <c r="N67" s="157" t="e">
        <f>NA()</f>
        <v>#N/A</v>
      </c>
      <c r="O67" s="157">
        <f>IF(ISNUMBER('将来負担比率（分子）の構造'!M$53), IF('将来負担比率（分子）の構造'!M$53 &lt; 0, 0, '将来負担比率（分子）の構造'!M$53), NA())</f>
        <v>2565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1388</v>
      </c>
      <c r="C72" s="161">
        <f>基金残高に係る経年分析!G55</f>
        <v>1704</v>
      </c>
      <c r="D72" s="161">
        <f>基金残高に係る経年分析!H55</f>
        <v>1793</v>
      </c>
    </row>
    <row r="73" spans="1:16" x14ac:dyDescent="0.2">
      <c r="A73" s="160" t="s">
        <v>74</v>
      </c>
      <c r="B73" s="161">
        <f>基金残高に係る経年分析!F56</f>
        <v>236</v>
      </c>
      <c r="C73" s="161">
        <f>基金残高に係る経年分析!G56</f>
        <v>236</v>
      </c>
      <c r="D73" s="161">
        <f>基金残高に係る経年分析!H56</f>
        <v>235</v>
      </c>
    </row>
    <row r="74" spans="1:16" x14ac:dyDescent="0.2">
      <c r="A74" s="160" t="s">
        <v>75</v>
      </c>
      <c r="B74" s="161">
        <f>基金残高に係る経年分析!F57</f>
        <v>1645</v>
      </c>
      <c r="C74" s="161">
        <f>基金残高に係る経年分析!G57</f>
        <v>1276</v>
      </c>
      <c r="D74" s="161">
        <f>基金残高に係る経年分析!H57</f>
        <v>1010</v>
      </c>
    </row>
  </sheetData>
  <sheetProtection algorithmName="SHA-512" hashValue="ue2Ea1c9QD/W21zuRYgiT7xilGhuQwlzfT0W1RjayWQL+Pey27ha/pkmwDFXKZwA8tnawWb81UHTTzfgw7RNaQ==" saltValue="pp/pcS3BxKR2vVKWEOvXK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濱口　隼也</cp:lastModifiedBy>
  <cp:lastPrinted>2026-09-03T04:55:39Z</cp:lastPrinted>
  <dcterms:created xsi:type="dcterms:W3CDTF">2026-02-23T07:22:02Z</dcterms:created>
  <dcterms:modified xsi:type="dcterms:W3CDTF">2026-09-16T04:15:54Z</dcterms:modified>
  <cp:category/>
</cp:coreProperties>
</file>